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<sst xmlns="http://schemas.openxmlformats.org/spreadsheetml/2006/main" count="68" uniqueCount="67">
  <si>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Наименование показателей</t>
  </si>
  <si>
    <t xml:space="preserve">Оценка ожидаемого исполнения бюджета  </t>
  </si>
  <si>
    <t>Доходы</t>
  </si>
  <si>
    <t>в т.ч.</t>
  </si>
  <si>
    <t>НДФЛ</t>
  </si>
  <si>
    <t>Налог на имущество физических лиц</t>
  </si>
  <si>
    <t xml:space="preserve">Земельный налог </t>
  </si>
  <si>
    <t>Акцизы</t>
  </si>
  <si>
    <t>Аренда земли</t>
  </si>
  <si>
    <t>Аренда имущества</t>
  </si>
  <si>
    <t>Доходы от оказания платных услуг и компенсации затрат государства</t>
  </si>
  <si>
    <t>Государственная пошлина</t>
  </si>
  <si>
    <t>Прочие неналоговые доходы</t>
  </si>
  <si>
    <t>Прочие доходы от использования имущества</t>
  </si>
  <si>
    <t>(тыс. руб.)</t>
  </si>
  <si>
    <t>Безвозмездные поступления:</t>
  </si>
  <si>
    <t>Налоговые и неналоговые доходы</t>
  </si>
  <si>
    <t>из них - Налоговые доходы:</t>
  </si>
  <si>
    <t>- Неналоговые доходы:</t>
  </si>
  <si>
    <t>Дотация на сбалансированность</t>
  </si>
  <si>
    <t>Дотация на выравнивание бюджетной обеспеченности</t>
  </si>
  <si>
    <t>Субвенции</t>
  </si>
  <si>
    <t>Иные межбюджетные трансферты</t>
  </si>
  <si>
    <t>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</si>
  <si>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</si>
  <si>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</si>
  <si>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</si>
  <si>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</si>
  <si>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</si>
  <si>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</si>
  <si>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</si>
  <si>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</si>
  <si>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</si>
  <si>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</si>
  <si>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</si>
  <si>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</si>
  <si>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Культура</t>
  </si>
  <si>
    <t>Пенсионное обеспечение</t>
  </si>
  <si>
    <t>Массовый спорт</t>
  </si>
  <si>
    <t>Общегосударственные вопросы (раздел 01)</t>
  </si>
  <si>
    <t>Национальная оборона (раздел 02)</t>
  </si>
  <si>
    <t>Национальная безопасность и правоохранительная деятельность (раздел 03)</t>
  </si>
  <si>
    <t>Национальная экономика (раздел 04)</t>
  </si>
  <si>
    <t>Жилищно-коммунальное хозяйство (раздел 05)</t>
  </si>
  <si>
    <t>Образование (раздел 07)</t>
  </si>
  <si>
    <t>Культура, кинематография (раздел 08)</t>
  </si>
  <si>
    <t>Социальная политика (раздел 10)</t>
  </si>
  <si>
    <t>Физическая культура и спорт (раздел 11)</t>
  </si>
  <si>
    <t>Дефицит (-), профицит (+)</t>
  </si>
  <si>
    <t>Единый сельскохозяйственный налог</t>
  </si>
  <si>
    <t>Доходы от продажи материальных и нематериальных активов</t>
  </si>
  <si>
    <t>Прочие безвозмездные поступления</t>
  </si>
  <si>
    <t>Штрафы, санкции, возмещение ущерба</t>
  </si>
  <si>
    <t>Невыясненные поступления</t>
  </si>
  <si>
    <t>Возврат остатков субсидий прошлых лет</t>
  </si>
  <si>
    <t>Проведение выборов</t>
  </si>
  <si>
    <t>Межбюджетные трансферты общего характера бюджетам субъектов Российской Федерации и муниципальных образований (раздел 14)</t>
  </si>
  <si>
    <t>Прочие межбюджетные трансферты общего характера</t>
  </si>
  <si>
    <t>Субсидии</t>
  </si>
  <si>
    <t>Демьяновского городского поселения</t>
  </si>
  <si>
    <t>Инькова С.Г.</t>
  </si>
  <si>
    <t>Демьяновского городского поселения на 2019 год</t>
  </si>
  <si>
    <t>Уточненный план на 2019 год</t>
  </si>
  <si>
    <t>Исполнение бюджета на 01.11.2019</t>
  </si>
  <si>
    <t>Ожидаемое исполнение               2019 год</t>
  </si>
  <si>
    <t xml:space="preserve">Глава администрации </t>
  </si>
  <si>
    <t>Социальное обеспечение и иные выплаты населению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</si>
</sst>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49" fontId="6" fillId="0" borderId="17" xfId="0" applyNumberFormat="1" applyFont="1" applyFill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0" fontId="0" fillId="0" borderId="19" xfId="0" applyFill="1" applyBorder="1" applyAlignment="1">
      <alignment/>
    </xf>
    <xf numFmtId="0" fontId="1" fillId="0" borderId="10" xfId="0" applyFont="1" applyBorder="1" applyAlignment="1">
      <alignment/>
    </xf>
    <xf numFmtId="0" fontId="0" fillId="33" borderId="20" xfId="0" applyFill="1" applyBorder="1" applyAlignment="1">
      <alignment horizontal="center"/>
    </xf>
    <xf numFmtId="188" fontId="0" fillId="33" borderId="21" xfId="0" applyNumberFormat="1" applyFill="1" applyBorder="1" applyAlignment="1">
      <alignment horizontal="center"/>
    </xf>
    <xf numFmtId="188" fontId="4" fillId="0" borderId="22" xfId="0" applyNumberFormat="1" applyFont="1" applyFill="1" applyBorder="1" applyAlignment="1">
      <alignment horizontal="center"/>
    </xf>
    <xf numFmtId="188" fontId="2" fillId="0" borderId="22" xfId="0" applyNumberFormat="1" applyFont="1" applyFill="1" applyBorder="1" applyAlignment="1">
      <alignment horizontal="center"/>
    </xf>
    <xf numFmtId="188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88" fontId="2" fillId="0" borderId="23" xfId="0" applyNumberFormat="1" applyFont="1" applyFill="1" applyBorder="1" applyAlignment="1">
      <alignment horizontal="center"/>
    </xf>
    <xf numFmtId="188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88" fontId="0" fillId="0" borderId="21" xfId="0" applyNumberFormat="1" applyFill="1" applyBorder="1" applyAlignment="1">
      <alignment horizontal="center"/>
    </xf>
    <xf numFmtId="188" fontId="4" fillId="0" borderId="23" xfId="0" applyNumberFormat="1" applyFont="1" applyFill="1" applyBorder="1" applyAlignment="1">
      <alignment horizontal="center"/>
    </xf>
    <xf numFmtId="188" fontId="4" fillId="0" borderId="24" xfId="0" applyNumberFormat="1" applyFont="1" applyFill="1" applyBorder="1" applyAlignment="1">
      <alignment horizontal="center"/>
    </xf>
    <xf numFmtId="188" fontId="8" fillId="0" borderId="23" xfId="0" applyNumberFormat="1" applyFont="1" applyFill="1" applyBorder="1" applyAlignment="1">
      <alignment horizontal="center" wrapText="1"/>
    </xf>
    <xf numFmtId="188" fontId="9" fillId="0" borderId="23" xfId="0" applyNumberFormat="1" applyFont="1" applyFill="1" applyBorder="1" applyAlignment="1">
      <alignment horizontal="center"/>
    </xf>
    <xf numFmtId="188" fontId="9" fillId="0" borderId="24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88" fontId="7" fillId="0" borderId="23" xfId="0" applyNumberFormat="1" applyFont="1" applyFill="1" applyBorder="1" applyAlignment="1">
      <alignment horizontal="center" wrapText="1"/>
    </xf>
    <xf numFmtId="188" fontId="7" fillId="0" borderId="24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vertical="top" wrapText="1"/>
    </xf>
    <xf numFmtId="188" fontId="8" fillId="0" borderId="24" xfId="0" applyNumberFormat="1" applyFont="1" applyFill="1" applyBorder="1" applyAlignment="1">
      <alignment horizontal="center" wrapText="1"/>
    </xf>
    <xf numFmtId="188" fontId="1" fillId="0" borderId="27" xfId="0" applyNumberFormat="1" applyFont="1" applyFill="1" applyBorder="1" applyAlignment="1">
      <alignment horizontal="center"/>
    </xf>
    <xf numFmtId="188" fontId="1" fillId="0" borderId="23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88" fontId="7" fillId="0" borderId="22" xfId="0" applyNumberFormat="1" applyFont="1" applyFill="1" applyBorder="1" applyAlignment="1">
      <alignment horizontal="center" wrapText="1"/>
    </xf>
    <xf numFmtId="188" fontId="7" fillId="0" borderId="29" xfId="0" applyNumberFormat="1" applyFont="1" applyFill="1" applyBorder="1" applyAlignment="1">
      <alignment horizontal="center" wrapText="1"/>
    </xf>
    <xf numFmtId="188" fontId="1" fillId="0" borderId="12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88" fontId="7" fillId="0" borderId="31" xfId="0" applyNumberFormat="1" applyFont="1" applyFill="1" applyBorder="1" applyAlignment="1">
      <alignment horizontal="center" wrapText="1"/>
    </xf>
    <xf numFmtId="188" fontId="1" fillId="0" borderId="32" xfId="0" applyNumberFormat="1" applyFont="1" applyFill="1" applyBorder="1" applyAlignment="1">
      <alignment horizontal="center"/>
    </xf>
    <xf numFmtId="188" fontId="0" fillId="33" borderId="24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20" xfId="0" applyNumberFormat="1" applyFill="1" applyBorder="1" applyAlignment="1">
      <alignment horizontal="center"/>
    </xf>
    <xf numFmtId="188" fontId="2" fillId="0" borderId="24" xfId="0" applyNumberFormat="1" applyFont="1" applyFill="1" applyBorder="1" applyAlignment="1">
      <alignment horizontal="center"/>
    </xf>
    <xf numFmtId="188" fontId="1" fillId="0" borderId="24" xfId="0" applyNumberFormat="1" applyFont="1" applyFill="1" applyBorder="1" applyAlignment="1">
      <alignment horizontal="center"/>
    </xf>
    <xf numFmtId="188" fontId="4" fillId="0" borderId="31" xfId="0" applyNumberFormat="1" applyFont="1" applyFill="1" applyBorder="1" applyAlignment="1">
      <alignment horizontal="center"/>
    </xf>
    <xf numFmtId="188" fontId="2" fillId="0" borderId="3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0">
      <selection activeCell="J22" sqref="J22"/>
    </sheetView>
  </sheetViews>
  <sheetFormatPr defaultColWidth="9.140625" defaultRowHeight="12.75"/>
  <cols>
    <col min="1" max="1" width="37.421875" style="0" customWidth="1"/>
    <col min="2" max="4" width="16.28125" style="1" customWidth="1"/>
  </cols>
  <sheetData>
    <row r="1" ht="15.75" customHeight="1">
      <c r="A1" s="4"/>
    </row>
    <row r="2" ht="7.5" customHeight="1">
      <c r="A2" s="4"/>
    </row>
    <row r="3" ht="7.5" customHeight="1">
      <c r="A3" s="4"/>
    </row>
    <row r="4" spans="1:4" ht="15.75">
      <c r="A4" s="72" t="s">
        <v>1</v>
      </c>
      <c r="B4" s="72"/>
      <c r="C4" s="72"/>
      <c r="D4" s="72"/>
    </row>
    <row r="5" spans="1:4" ht="15.75" customHeight="1">
      <c r="A5" s="71" t="s">
        <v>61</v>
      </c>
      <c r="B5" s="71"/>
      <c r="C5" s="71"/>
      <c r="D5" s="71"/>
    </row>
    <row r="6" spans="1:4" ht="15.75" customHeight="1">
      <c r="A6" s="3"/>
      <c r="B6" s="3"/>
      <c r="C6" s="3"/>
      <c r="D6" s="3"/>
    </row>
    <row r="7" spans="1:4" ht="13.5" thickBot="1">
      <c r="A7" s="2"/>
      <c r="D7" s="1" t="s">
        <v>14</v>
      </c>
    </row>
    <row r="8" spans="1:4" ht="39" customHeight="1">
      <c r="A8" s="5" t="s">
        <v>0</v>
      </c>
      <c r="B8" s="6" t="s">
        <v>62</v>
      </c>
      <c r="C8" s="6" t="s">
        <v>63</v>
      </c>
      <c r="D8" s="7" t="s">
        <v>64</v>
      </c>
    </row>
    <row r="9" spans="1:4" ht="12.75">
      <c r="A9" s="8" t="s">
        <v>2</v>
      </c>
      <c r="B9" s="52">
        <f>B11+B28</f>
        <v>22003.199999999997</v>
      </c>
      <c r="C9" s="52">
        <f>C11+C28</f>
        <v>14333.1</v>
      </c>
      <c r="D9" s="68">
        <f>D11+D28</f>
        <v>22052.3</v>
      </c>
    </row>
    <row r="10" spans="1:4" s="65" customFormat="1" ht="12.75">
      <c r="A10" s="63" t="s">
        <v>3</v>
      </c>
      <c r="B10" s="53"/>
      <c r="C10" s="53"/>
      <c r="D10" s="64"/>
    </row>
    <row r="11" spans="1:4" ht="12.75">
      <c r="A11" s="9" t="s">
        <v>16</v>
      </c>
      <c r="B11" s="29">
        <f>B12+B19</f>
        <v>11941.199999999999</v>
      </c>
      <c r="C11" s="29">
        <f>C12+C19</f>
        <v>8772.300000000001</v>
      </c>
      <c r="D11" s="69">
        <f>D12+D19</f>
        <v>12021.199999999999</v>
      </c>
    </row>
    <row r="12" spans="1:4" ht="12.75">
      <c r="A12" s="10" t="s">
        <v>17</v>
      </c>
      <c r="B12" s="30">
        <f>SUM(B13:B18)</f>
        <v>10115.8</v>
      </c>
      <c r="C12" s="30">
        <f>SUM(C13:C18)</f>
        <v>7223.6</v>
      </c>
      <c r="D12" s="70">
        <f>SUM(D13:D18)</f>
        <v>10169.9</v>
      </c>
    </row>
    <row r="13" spans="1:4" ht="12.75">
      <c r="A13" s="11" t="s">
        <v>4</v>
      </c>
      <c r="B13" s="31">
        <v>6405.7</v>
      </c>
      <c r="C13" s="32">
        <v>4020.6</v>
      </c>
      <c r="D13" s="34">
        <v>6032.4</v>
      </c>
    </row>
    <row r="14" spans="1:4" ht="12.75">
      <c r="A14" s="11" t="s">
        <v>7</v>
      </c>
      <c r="B14" s="32">
        <v>847.8</v>
      </c>
      <c r="C14" s="31">
        <v>846</v>
      </c>
      <c r="D14" s="34">
        <v>1015.2</v>
      </c>
    </row>
    <row r="15" spans="1:4" ht="12.75">
      <c r="A15" s="11" t="s">
        <v>49</v>
      </c>
      <c r="B15" s="32">
        <v>210.9</v>
      </c>
      <c r="C15" s="31">
        <v>210.6</v>
      </c>
      <c r="D15" s="35">
        <v>225.6</v>
      </c>
    </row>
    <row r="16" spans="1:4" s="65" customFormat="1" ht="12.75">
      <c r="A16" s="11" t="s">
        <v>5</v>
      </c>
      <c r="B16" s="32">
        <v>657.6</v>
      </c>
      <c r="C16" s="31">
        <v>307.9</v>
      </c>
      <c r="D16" s="34">
        <v>590</v>
      </c>
    </row>
    <row r="17" spans="1:4" ht="12.75">
      <c r="A17" s="11" t="s">
        <v>6</v>
      </c>
      <c r="B17" s="31">
        <v>1938.8</v>
      </c>
      <c r="C17" s="32">
        <v>1814.5</v>
      </c>
      <c r="D17" s="34">
        <v>2272.7</v>
      </c>
    </row>
    <row r="18" spans="1:4" ht="12.75">
      <c r="A18" s="11" t="s">
        <v>11</v>
      </c>
      <c r="B18" s="31">
        <v>55</v>
      </c>
      <c r="C18" s="31">
        <v>24</v>
      </c>
      <c r="D18" s="34">
        <v>34</v>
      </c>
    </row>
    <row r="19" spans="1:4" ht="12.75">
      <c r="A19" s="12" t="s">
        <v>18</v>
      </c>
      <c r="B19" s="33">
        <f>SUM(B20:B27)</f>
        <v>1825.3999999999999</v>
      </c>
      <c r="C19" s="33">
        <f>SUM(C20:C27)</f>
        <v>1548.7000000000003</v>
      </c>
      <c r="D19" s="67">
        <f>SUM(D20:D27)</f>
        <v>1851.3</v>
      </c>
    </row>
    <row r="20" spans="1:4" ht="12.75">
      <c r="A20" s="11" t="s">
        <v>8</v>
      </c>
      <c r="B20" s="31">
        <v>518.5</v>
      </c>
      <c r="C20" s="31">
        <v>365.1</v>
      </c>
      <c r="D20" s="34">
        <v>518.5</v>
      </c>
    </row>
    <row r="21" spans="1:4" ht="12.75">
      <c r="A21" s="11" t="s">
        <v>9</v>
      </c>
      <c r="B21" s="31">
        <v>1041.1</v>
      </c>
      <c r="C21" s="32">
        <v>942.3</v>
      </c>
      <c r="D21" s="34">
        <v>1041.1</v>
      </c>
    </row>
    <row r="22" spans="1:4" ht="25.5">
      <c r="A22" s="13" t="s">
        <v>13</v>
      </c>
      <c r="B22" s="31">
        <v>35</v>
      </c>
      <c r="C22" s="31">
        <v>2.2</v>
      </c>
      <c r="D22" s="34">
        <v>3</v>
      </c>
    </row>
    <row r="23" spans="1:4" ht="25.5">
      <c r="A23" s="13" t="s">
        <v>10</v>
      </c>
      <c r="B23" s="31">
        <v>214.7</v>
      </c>
      <c r="C23" s="31">
        <v>200.4</v>
      </c>
      <c r="D23" s="34">
        <v>250</v>
      </c>
    </row>
    <row r="24" spans="1:4" ht="29.25" customHeight="1">
      <c r="A24" s="13" t="s">
        <v>50</v>
      </c>
      <c r="B24" s="31">
        <v>10</v>
      </c>
      <c r="C24" s="32">
        <v>34.4</v>
      </c>
      <c r="D24" s="34">
        <v>34.4</v>
      </c>
    </row>
    <row r="25" spans="1:4" ht="14.25" customHeight="1">
      <c r="A25" s="13" t="s">
        <v>52</v>
      </c>
      <c r="B25" s="31">
        <v>0.5</v>
      </c>
      <c r="C25" s="31">
        <v>0.5</v>
      </c>
      <c r="D25" s="34">
        <v>0.5</v>
      </c>
    </row>
    <row r="26" spans="1:4" ht="17.25" customHeight="1" hidden="1">
      <c r="A26" s="11" t="s">
        <v>53</v>
      </c>
      <c r="B26" s="31"/>
      <c r="C26" s="31"/>
      <c r="D26" s="62"/>
    </row>
    <row r="27" spans="1:4" ht="16.5" customHeight="1">
      <c r="A27" s="11" t="s">
        <v>12</v>
      </c>
      <c r="B27" s="31">
        <v>5.6</v>
      </c>
      <c r="C27" s="32">
        <v>3.8</v>
      </c>
      <c r="D27" s="34">
        <v>3.8</v>
      </c>
    </row>
    <row r="28" spans="1:4" ht="15.75" customHeight="1">
      <c r="A28" s="14" t="s">
        <v>15</v>
      </c>
      <c r="B28" s="39">
        <f>SUM(B29:B35)</f>
        <v>10062</v>
      </c>
      <c r="C28" s="39">
        <f>SUM(C29:C35)</f>
        <v>5560.799999999999</v>
      </c>
      <c r="D28" s="40">
        <f>SUM(D29:D35)</f>
        <v>10031.1</v>
      </c>
    </row>
    <row r="29" spans="1:4" ht="25.5">
      <c r="A29" s="15" t="s">
        <v>20</v>
      </c>
      <c r="B29" s="31">
        <v>2217.6</v>
      </c>
      <c r="C29" s="31">
        <v>2052.6</v>
      </c>
      <c r="D29" s="34">
        <v>2217.6</v>
      </c>
    </row>
    <row r="30" spans="1:4" ht="12.75">
      <c r="A30" s="16" t="s">
        <v>19</v>
      </c>
      <c r="B30" s="31">
        <v>3404.6</v>
      </c>
      <c r="C30" s="31">
        <v>2716.6</v>
      </c>
      <c r="D30" s="34">
        <v>3404.6</v>
      </c>
    </row>
    <row r="31" spans="1:4" ht="12.75">
      <c r="A31" s="16" t="s">
        <v>58</v>
      </c>
      <c r="B31" s="31">
        <v>3157.4</v>
      </c>
      <c r="C31" s="31">
        <v>406.2</v>
      </c>
      <c r="D31" s="34">
        <v>3126.5</v>
      </c>
    </row>
    <row r="32" spans="1:4" ht="12.75">
      <c r="A32" s="17" t="s">
        <v>21</v>
      </c>
      <c r="B32" s="32">
        <v>225.6</v>
      </c>
      <c r="C32" s="32">
        <v>163.4</v>
      </c>
      <c r="D32" s="35">
        <v>225.6</v>
      </c>
    </row>
    <row r="33" spans="1:4" ht="12.75">
      <c r="A33" s="17" t="s">
        <v>22</v>
      </c>
      <c r="B33" s="31">
        <v>827.8</v>
      </c>
      <c r="C33" s="31">
        <v>0</v>
      </c>
      <c r="D33" s="34">
        <v>827.8</v>
      </c>
    </row>
    <row r="34" spans="1:4" ht="14.25" customHeight="1">
      <c r="A34" s="25" t="s">
        <v>51</v>
      </c>
      <c r="B34" s="38">
        <v>229</v>
      </c>
      <c r="C34" s="38">
        <v>222</v>
      </c>
      <c r="D34" s="66">
        <v>229</v>
      </c>
    </row>
    <row r="35" spans="1:4" ht="12.75" hidden="1">
      <c r="A35" s="25" t="s">
        <v>54</v>
      </c>
      <c r="B35" s="28"/>
      <c r="C35" s="28"/>
      <c r="D35" s="27"/>
    </row>
    <row r="36" spans="1:4" ht="20.25" customHeight="1" thickBot="1">
      <c r="A36" s="18"/>
      <c r="B36" s="36"/>
      <c r="C36" s="36"/>
      <c r="D36" s="37"/>
    </row>
    <row r="37" spans="1:4" ht="12.75">
      <c r="A37" s="26" t="s">
        <v>23</v>
      </c>
      <c r="B37" s="54">
        <f>B39+B45+B47+B49+B52+B56+B58+B60+B63+B65</f>
        <v>24688.100000000002</v>
      </c>
      <c r="C37" s="54">
        <f>C39+C45+C47+C49+C52+C56+C58+C60+C63+C65</f>
        <v>14367.7</v>
      </c>
      <c r="D37" s="58">
        <f>D39+D45+D47+D49+D52+D56+D58+D60+D63+D65</f>
        <v>24422.7</v>
      </c>
    </row>
    <row r="38" spans="1:4" ht="12.75">
      <c r="A38" s="19" t="s">
        <v>3</v>
      </c>
      <c r="B38" s="53"/>
      <c r="C38" s="55"/>
      <c r="D38" s="59"/>
    </row>
    <row r="39" spans="1:4" ht="24">
      <c r="A39" s="21" t="s">
        <v>39</v>
      </c>
      <c r="B39" s="56">
        <f>SUM(B40:B44)</f>
        <v>8598.9</v>
      </c>
      <c r="C39" s="57">
        <f>SUM(C40:C44)</f>
        <v>6728.700000000001</v>
      </c>
      <c r="D39" s="60">
        <f>SUM(D40:D44)</f>
        <v>8997.3</v>
      </c>
    </row>
    <row r="40" spans="1:4" ht="36">
      <c r="A40" s="22" t="s">
        <v>24</v>
      </c>
      <c r="B40" s="41">
        <v>545</v>
      </c>
      <c r="C40" s="42">
        <v>437.1</v>
      </c>
      <c r="D40" s="43">
        <v>557</v>
      </c>
    </row>
    <row r="41" spans="1:4" ht="60">
      <c r="A41" s="23" t="s">
        <v>25</v>
      </c>
      <c r="B41" s="41">
        <v>4788</v>
      </c>
      <c r="C41" s="44">
        <v>3798.2</v>
      </c>
      <c r="D41" s="43">
        <v>4919</v>
      </c>
    </row>
    <row r="42" spans="1:4" ht="11.25" customHeight="1">
      <c r="A42" s="23" t="s">
        <v>55</v>
      </c>
      <c r="B42" s="41">
        <v>100</v>
      </c>
      <c r="C42" s="42">
        <v>100</v>
      </c>
      <c r="D42" s="43">
        <v>100</v>
      </c>
    </row>
    <row r="43" spans="1:4" ht="12.75" hidden="1">
      <c r="A43" s="23" t="s">
        <v>26</v>
      </c>
      <c r="B43" s="41"/>
      <c r="C43" s="42"/>
      <c r="D43" s="43"/>
    </row>
    <row r="44" spans="1:4" ht="12.75">
      <c r="A44" s="23" t="s">
        <v>27</v>
      </c>
      <c r="B44" s="41">
        <v>3165.9</v>
      </c>
      <c r="C44" s="42">
        <v>2393.4</v>
      </c>
      <c r="D44" s="43">
        <v>3421.3</v>
      </c>
    </row>
    <row r="45" spans="1:4" ht="12.75">
      <c r="A45" s="24" t="s">
        <v>40</v>
      </c>
      <c r="B45" s="46">
        <f>B46</f>
        <v>225.1</v>
      </c>
      <c r="C45" s="46">
        <f>C46</f>
        <v>161.7</v>
      </c>
      <c r="D45" s="47">
        <f>D46</f>
        <v>225.1</v>
      </c>
    </row>
    <row r="46" spans="1:4" ht="24">
      <c r="A46" s="23" t="s">
        <v>28</v>
      </c>
      <c r="B46" s="41">
        <v>225.1</v>
      </c>
      <c r="C46" s="44">
        <v>161.7</v>
      </c>
      <c r="D46" s="45">
        <v>225.1</v>
      </c>
    </row>
    <row r="47" spans="1:4" ht="36">
      <c r="A47" s="24" t="s">
        <v>41</v>
      </c>
      <c r="B47" s="46">
        <f>B48</f>
        <v>135.4</v>
      </c>
      <c r="C47" s="46">
        <f>C48</f>
        <v>97.2</v>
      </c>
      <c r="D47" s="47">
        <f>D48</f>
        <v>135.4</v>
      </c>
    </row>
    <row r="48" spans="1:4" ht="12.75">
      <c r="A48" s="23" t="s">
        <v>29</v>
      </c>
      <c r="B48" s="41">
        <v>135.4</v>
      </c>
      <c r="C48" s="42">
        <v>97.2</v>
      </c>
      <c r="D48" s="43">
        <v>135.4</v>
      </c>
    </row>
    <row r="49" spans="1:4" ht="12.75">
      <c r="A49" s="24" t="s">
        <v>42</v>
      </c>
      <c r="B49" s="46">
        <f>SUM(B50:B51)</f>
        <v>3097</v>
      </c>
      <c r="C49" s="46">
        <f>SUM(C50:C51)</f>
        <v>809.4000000000001</v>
      </c>
      <c r="D49" s="47">
        <f>SUM(D50:D51)</f>
        <v>3079.9</v>
      </c>
    </row>
    <row r="50" spans="1:4" ht="12.75">
      <c r="A50" s="23" t="s">
        <v>30</v>
      </c>
      <c r="B50" s="41">
        <v>2186.3</v>
      </c>
      <c r="C50" s="42">
        <v>477.3</v>
      </c>
      <c r="D50" s="45">
        <v>2186.3</v>
      </c>
    </row>
    <row r="51" spans="1:4" ht="24">
      <c r="A51" s="23" t="s">
        <v>31</v>
      </c>
      <c r="B51" s="41">
        <v>910.7</v>
      </c>
      <c r="C51" s="42">
        <v>332.1</v>
      </c>
      <c r="D51" s="43">
        <v>893.6</v>
      </c>
    </row>
    <row r="52" spans="1:4" ht="24">
      <c r="A52" s="24" t="s">
        <v>43</v>
      </c>
      <c r="B52" s="46">
        <f>SUM(B53:B55)</f>
        <v>6819.5</v>
      </c>
      <c r="C52" s="46">
        <f>SUM(C53:C55)</f>
        <v>2134.7999999999997</v>
      </c>
      <c r="D52" s="47">
        <f>SUM(D53:D55)</f>
        <v>6132.4</v>
      </c>
    </row>
    <row r="53" spans="1:4" ht="12.75">
      <c r="A53" s="23" t="s">
        <v>32</v>
      </c>
      <c r="B53" s="41">
        <v>2133</v>
      </c>
      <c r="C53" s="42">
        <v>1407.1</v>
      </c>
      <c r="D53" s="43">
        <v>1695.6</v>
      </c>
    </row>
    <row r="54" spans="1:4" ht="12.75">
      <c r="A54" s="23" t="s">
        <v>33</v>
      </c>
      <c r="B54" s="41">
        <v>100</v>
      </c>
      <c r="C54" s="44">
        <v>10.1</v>
      </c>
      <c r="D54" s="45">
        <v>11.3</v>
      </c>
    </row>
    <row r="55" spans="1:4" ht="12.75">
      <c r="A55" s="23" t="s">
        <v>34</v>
      </c>
      <c r="B55" s="41">
        <v>4586.5</v>
      </c>
      <c r="C55" s="44">
        <v>717.6</v>
      </c>
      <c r="D55" s="43">
        <v>4425.5</v>
      </c>
    </row>
    <row r="56" spans="1:4" ht="12.75">
      <c r="A56" s="48" t="s">
        <v>44</v>
      </c>
      <c r="B56" s="46">
        <f>B57</f>
        <v>5</v>
      </c>
      <c r="C56" s="46">
        <f>C57</f>
        <v>1.4</v>
      </c>
      <c r="D56" s="47">
        <f>D57</f>
        <v>1.4</v>
      </c>
    </row>
    <row r="57" spans="1:4" ht="24">
      <c r="A57" s="49" t="s">
        <v>35</v>
      </c>
      <c r="B57" s="41">
        <v>5</v>
      </c>
      <c r="C57" s="42">
        <v>1.4</v>
      </c>
      <c r="D57" s="43">
        <v>1.4</v>
      </c>
    </row>
    <row r="58" spans="1:4" ht="12.75">
      <c r="A58" s="24" t="s">
        <v>45</v>
      </c>
      <c r="B58" s="46">
        <f>B59</f>
        <v>5218.2</v>
      </c>
      <c r="C58" s="46">
        <f>C59</f>
        <v>4052.8</v>
      </c>
      <c r="D58" s="47">
        <f>D59</f>
        <v>5308.9</v>
      </c>
    </row>
    <row r="59" spans="1:4" ht="12.75">
      <c r="A59" s="23" t="s">
        <v>36</v>
      </c>
      <c r="B59" s="41">
        <v>5218.2</v>
      </c>
      <c r="C59" s="42">
        <v>4052.8</v>
      </c>
      <c r="D59" s="43">
        <v>5308.9</v>
      </c>
    </row>
    <row r="60" spans="1:4" ht="12.75">
      <c r="A60" s="24" t="s">
        <v>46</v>
      </c>
      <c r="B60" s="46">
        <f>B61+B62</f>
        <v>220</v>
      </c>
      <c r="C60" s="46">
        <f>C61+C62</f>
        <v>158.7</v>
      </c>
      <c r="D60" s="47">
        <f>D61+D62</f>
        <v>215</v>
      </c>
    </row>
    <row r="61" spans="1:4" ht="14.25" customHeight="1">
      <c r="A61" s="23" t="s">
        <v>37</v>
      </c>
      <c r="B61" s="41">
        <v>215</v>
      </c>
      <c r="C61" s="42">
        <v>158.7</v>
      </c>
      <c r="D61" s="43">
        <v>215</v>
      </c>
    </row>
    <row r="62" spans="1:4" ht="25.5" customHeight="1">
      <c r="A62" s="23" t="s">
        <v>66</v>
      </c>
      <c r="B62" s="41">
        <v>5</v>
      </c>
      <c r="C62" s="42">
        <v>0</v>
      </c>
      <c r="D62" s="43">
        <v>0</v>
      </c>
    </row>
    <row r="63" spans="1:4" ht="21.75" customHeight="1">
      <c r="A63" s="24" t="s">
        <v>47</v>
      </c>
      <c r="B63" s="46">
        <f>B64</f>
        <v>15</v>
      </c>
      <c r="C63" s="46">
        <f>C64</f>
        <v>8</v>
      </c>
      <c r="D63" s="47">
        <f>D64</f>
        <v>12.3</v>
      </c>
    </row>
    <row r="64" spans="1:4" ht="12.75">
      <c r="A64" s="23" t="s">
        <v>38</v>
      </c>
      <c r="B64" s="41">
        <v>15</v>
      </c>
      <c r="C64" s="42">
        <v>8</v>
      </c>
      <c r="D64" s="43">
        <v>12.3</v>
      </c>
    </row>
    <row r="65" spans="1:4" ht="48">
      <c r="A65" s="24" t="s">
        <v>56</v>
      </c>
      <c r="B65" s="46">
        <f>B66</f>
        <v>354</v>
      </c>
      <c r="C65" s="46">
        <f>C66</f>
        <v>215</v>
      </c>
      <c r="D65" s="47">
        <f>D66</f>
        <v>315</v>
      </c>
    </row>
    <row r="66" spans="1:4" ht="24">
      <c r="A66" s="23" t="s">
        <v>57</v>
      </c>
      <c r="B66" s="41">
        <v>354</v>
      </c>
      <c r="C66" s="41">
        <v>215</v>
      </c>
      <c r="D66" s="50">
        <v>315</v>
      </c>
    </row>
    <row r="67" spans="1:4" ht="13.5" thickBot="1">
      <c r="A67" s="18"/>
      <c r="B67" s="36"/>
      <c r="C67" s="36"/>
      <c r="D67" s="37"/>
    </row>
    <row r="68" spans="1:4" ht="18" customHeight="1" thickBot="1">
      <c r="A68" s="20" t="s">
        <v>48</v>
      </c>
      <c r="B68" s="51">
        <f>B9-B37</f>
        <v>-2684.900000000005</v>
      </c>
      <c r="C68" s="51">
        <f>C9-C37</f>
        <v>-34.600000000000364</v>
      </c>
      <c r="D68" s="61">
        <f>D9-D37</f>
        <v>-2370.4000000000015</v>
      </c>
    </row>
    <row r="73" ht="12.75">
      <c r="A73" t="s">
        <v>65</v>
      </c>
    </row>
    <row r="74" spans="1:4" ht="12.75">
      <c r="A74" t="s">
        <v>59</v>
      </c>
      <c r="D74" s="1" t="s">
        <v>60</v>
      </c>
    </row>
  </sheetData>
  <sheetProtection/>
  <mergeCells count="2">
    <mergeCell ref="A5:D5"/>
    <mergeCell ref="A4:D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Галя</cp:lastModifiedBy>
  <cp:lastPrinted>2019-11-28T11:33:23Z</cp:lastPrinted>
  <dcterms:created xsi:type="dcterms:W3CDTF">1996-10-08T23:32:33Z</dcterms:created>
  <dcterms:modified xsi:type="dcterms:W3CDTF">2020-02-17T11:01:58Z</dcterms:modified>
  <cp:category/>
  <cp:version/>
  <cp:contentType/>
  <cp:contentStatus/>
</cp:coreProperties>
</file>