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392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<sst xmlns="http://schemas.openxmlformats.org/spreadsheetml/2006/main" count="74" uniqueCount="60">
  <si>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Ожидаемое исполнение бюджета по расходам  Подосиновского</t>
  </si>
  <si>
    <t>Наименование показателей</t>
  </si>
  <si>
    <t>(тыс.руб)</t>
  </si>
  <si>
    <t>ДОХОДЫ:</t>
  </si>
  <si>
    <r>
      <t>в т.ч.</t>
    </r>
    <r>
      <rPr>
        <b/>
        <sz val="10"/>
        <rFont val="Arial Cyr"/>
        <family val="0"/>
      </rPr>
      <t xml:space="preserve"> Налоговые и неналоговые доходы</t>
    </r>
  </si>
  <si>
    <t>НДФЛ</t>
  </si>
  <si>
    <t>Акцизы</t>
  </si>
  <si>
    <t>Налог на имущество физических лиц</t>
  </si>
  <si>
    <t>Земельный налог</t>
  </si>
  <si>
    <t>Неналоговые доходы:</t>
  </si>
  <si>
    <t>Аренда земли</t>
  </si>
  <si>
    <t>Аренда имущества</t>
  </si>
  <si>
    <t>Прочие доходы от использования имущества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</si>
  <si>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</si>
  <si>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</si>
  <si>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поступления:</t>
  </si>
  <si>
    <t>Дотация на выравнивание бюджетной обеспеченности</t>
  </si>
  <si>
    <t>Дотация на сбалансированность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</si>
  <si>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</si>
  <si>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</si>
  <si>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</si>
  <si>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</si>
  <si>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РАСХОДЫ:</t>
  </si>
  <si>
    <t>Функционирование высшего должностного лица субъекта Россиской Федерации и муниципального образования</t>
  </si>
  <si>
    <t>ФункционированиеПравительства Российской Федерации, высших исполнительных органов государственной власти субъектов Российской Федерции, местных администраций</t>
  </si>
  <si>
    <t>Мобилизационная и вневойсковая подготовка</t>
  </si>
  <si>
    <r>
      <rPr>
        <b/>
        <sz val="10"/>
        <rFont val="Arial Cyr"/>
        <family val="0"/>
      </rPr>
      <t>Национальная оборона</t>
    </r>
    <r>
      <rPr>
        <sz val="10"/>
        <rFont val="Arial Cyr"/>
        <family val="0"/>
      </rPr>
      <t xml:space="preserve"> (раздел 02)</t>
    </r>
  </si>
  <si>
    <r>
      <rPr>
        <b/>
        <sz val="10"/>
        <rFont val="Arial Cyr"/>
        <family val="0"/>
      </rPr>
      <t xml:space="preserve">Национальная безопасность и правоохранительная деятельность </t>
    </r>
    <r>
      <rPr>
        <sz val="10"/>
        <rFont val="Arial Cyr"/>
        <family val="0"/>
      </rPr>
      <t>(раздел 03)</t>
    </r>
  </si>
  <si>
    <r>
      <t>в т.ч.</t>
    </r>
    <r>
      <rPr>
        <b/>
        <sz val="10"/>
        <rFont val="Arial Cyr"/>
        <family val="0"/>
      </rPr>
      <t xml:space="preserve"> Общегосударственные вопросы </t>
    </r>
    <r>
      <rPr>
        <sz val="10"/>
        <rFont val="Arial Cyr"/>
        <family val="0"/>
      </rPr>
      <t>(раздел 01)</t>
    </r>
  </si>
  <si>
    <t>Обеспечение пожарной безопасности</t>
  </si>
  <si>
    <r>
      <t xml:space="preserve">Национальная экономика     </t>
    </r>
    <r>
      <rPr>
        <sz val="10"/>
        <rFont val="Arial Cyr"/>
        <family val="0"/>
      </rPr>
      <t>(раздел 04)</t>
    </r>
  </si>
  <si>
    <t>Дорожное хозяйство (внедорожные фонды)</t>
  </si>
  <si>
    <t>Другие вопросы в области национальной экономики</t>
  </si>
  <si>
    <r>
      <rPr>
        <b/>
        <sz val="10"/>
        <rFont val="Arial Cyr"/>
        <family val="0"/>
      </rPr>
      <t>Жилищно-коммунальное хозяйство</t>
    </r>
    <r>
      <rPr>
        <sz val="10"/>
        <rFont val="Arial Cyr"/>
        <family val="0"/>
      </rPr>
      <t xml:space="preserve"> (раздел 05)</t>
    </r>
  </si>
  <si>
    <t>Жилищное хозяйство</t>
  </si>
  <si>
    <t>Коммунальное хозяйство</t>
  </si>
  <si>
    <t>Благоустройство</t>
  </si>
  <si>
    <r>
      <rPr>
        <b/>
        <sz val="10"/>
        <rFont val="Arial Cyr"/>
        <family val="0"/>
      </rPr>
      <t>Культура, кинематография</t>
    </r>
    <r>
      <rPr>
        <sz val="10"/>
        <rFont val="Arial Cyr"/>
        <family val="0"/>
      </rPr>
      <t xml:space="preserve"> (раздел 08)</t>
    </r>
  </si>
  <si>
    <t>Культура</t>
  </si>
  <si>
    <r>
      <rPr>
        <b/>
        <sz val="10"/>
        <rFont val="Arial Cyr"/>
        <family val="0"/>
      </rPr>
      <t>Социальная политика</t>
    </r>
    <r>
      <rPr>
        <sz val="10"/>
        <rFont val="Arial Cyr"/>
        <family val="0"/>
      </rPr>
      <t xml:space="preserve"> (раздел 10)</t>
    </r>
  </si>
  <si>
    <t>Пенсионное обеспечение</t>
  </si>
  <si>
    <t xml:space="preserve">Физическая культура и спорт (раздел 11) </t>
  </si>
  <si>
    <t>Массовый спорт</t>
  </si>
  <si>
    <t>Дефицит (-), профицит (+)</t>
  </si>
  <si>
    <t>Глава администрации Подосиновского городского поселения</t>
  </si>
  <si>
    <t>М.В. Крутоумова</t>
  </si>
  <si>
    <r>
      <t>из них-</t>
    </r>
    <r>
      <rPr>
        <b/>
        <i/>
        <sz val="10"/>
        <rFont val="Arial Cyr"/>
        <family val="0"/>
      </rPr>
      <t>Налоговые доходы:</t>
    </r>
  </si>
  <si>
    <t>Другие общегосударственные вопросы</t>
  </si>
  <si>
    <t>Обслуживание государственного внутреннего и муниципального долга</t>
  </si>
  <si>
    <r>
      <t xml:space="preserve">Обслуживание государственного и муниципального долга </t>
    </r>
    <r>
      <rPr>
        <sz val="10"/>
        <rFont val="Arial Cyr"/>
        <family val="0"/>
      </rPr>
      <t>(раздел 13)</t>
    </r>
  </si>
  <si>
    <t xml:space="preserve">Прочие МБТ,передаваемые бюджетам </t>
  </si>
  <si>
    <t>Доходы от продажи материальных и нематериальных активов</t>
  </si>
  <si>
    <t>ЕСН</t>
  </si>
  <si>
    <t xml:space="preserve">          городского поселения  за 2021 год</t>
  </si>
  <si>
    <t>Утвержденный план на 2021 год (Уточненный)</t>
  </si>
  <si>
    <t>Исполнение бюджета на 01.11.2021</t>
  </si>
  <si>
    <t>Ожидаемое исполнение 2021 год</t>
  </si>
  <si>
    <t>штрафы, санкции, возмещение ущерба</t>
  </si>
  <si>
    <t>Профессиональная подготовка, переподготовка и повышение квалификации</t>
  </si>
  <si>
    <r>
      <t xml:space="preserve">ОБРАЗОВАНИЕ </t>
    </r>
    <r>
      <rPr>
        <sz val="10"/>
        <color indexed="8"/>
        <rFont val="Arial Cyr"/>
        <family val="0"/>
      </rPr>
      <t>(раздел 07)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</si>
</sst>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43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33" borderId="11" xfId="33" applyNumberFormat="1" applyFont="1" applyFill="1" applyBorder="1" applyAlignment="1" applyProtection="1">
      <alignment horizontal="left" vertical="top" wrapText="1"/>
      <protection/>
    </xf>
    <xf numFmtId="0" fontId="45" fillId="33" borderId="12" xfId="33" applyNumberFormat="1" applyFont="1" applyFill="1" applyBorder="1" applyAlignment="1" applyProtection="1">
      <alignment horizontal="left" vertical="top" wrapText="1"/>
      <protection/>
    </xf>
    <xf numFmtId="0" fontId="45" fillId="33" borderId="13" xfId="33" applyNumberFormat="1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64" fontId="0" fillId="33" borderId="11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7" fillId="33" borderId="11" xfId="33" applyNumberFormat="1" applyFont="1" applyFill="1" applyBorder="1" applyAlignment="1" applyProtection="1">
      <alignment horizontal="left" vertical="top" wrapText="1"/>
      <protection/>
    </xf>
    <xf numFmtId="0" fontId="27" fillId="33" borderId="12" xfId="33" applyNumberFormat="1" applyFont="1" applyFill="1" applyBorder="1" applyAlignment="1" applyProtection="1">
      <alignment horizontal="left" vertical="top" wrapText="1"/>
      <protection/>
    </xf>
    <xf numFmtId="0" fontId="27" fillId="33" borderId="13" xfId="33" applyNumberFormat="1" applyFont="1" applyFill="1" applyBorder="1" applyAlignment="1" applyProtection="1">
      <alignment horizontal="left" vertical="top" wrapText="1"/>
      <protection/>
    </xf>
    <xf numFmtId="43" fontId="2" fillId="0" borderId="11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2">
      <selection activeCell="H73" sqref="H73"/>
    </sheetView>
  </sheetViews>
  <sheetFormatPr defaultColWidth="9.00390625" defaultRowHeight="12.75"/>
  <cols>
    <col min="2" max="2" width="9.125" style="11" customWidth="1"/>
    <col min="3" max="3" width="16.75390625" style="0" customWidth="1"/>
    <col min="4" max="4" width="9.125" style="3" customWidth="1"/>
    <col min="5" max="5" width="10.125" style="3" customWidth="1"/>
    <col min="6" max="6" width="9.125" style="3" customWidth="1"/>
    <col min="7" max="7" width="10.25390625" style="3" customWidth="1"/>
    <col min="8" max="8" width="18.75390625" style="3" customWidth="1"/>
  </cols>
  <sheetData>
    <row r="1" spans="2:8" ht="12.75" customHeight="1" hidden="1">
      <c r="B1" s="95" t="s">
        <v>0</v>
      </c>
      <c r="C1" s="95"/>
      <c r="D1" s="95"/>
      <c r="E1" s="95"/>
      <c r="F1" s="95"/>
      <c r="G1" s="95"/>
      <c r="H1" s="95"/>
    </row>
    <row r="2" spans="2:8" ht="12.75">
      <c r="B2" s="95"/>
      <c r="C2" s="95"/>
      <c r="D2" s="95"/>
      <c r="E2" s="95"/>
      <c r="F2" s="95"/>
      <c r="G2" s="95"/>
      <c r="H2" s="95"/>
    </row>
    <row r="3" spans="2:8" ht="12.75">
      <c r="B3" s="95" t="s">
        <v>53</v>
      </c>
      <c r="C3" s="95"/>
      <c r="D3" s="95"/>
      <c r="E3" s="95"/>
      <c r="F3" s="95"/>
      <c r="G3" s="95"/>
      <c r="H3" s="95"/>
    </row>
    <row r="4" ht="33.75" customHeight="1">
      <c r="H4" s="3" t="s">
        <v>2</v>
      </c>
    </row>
    <row r="5" ht="12.75" hidden="1"/>
    <row r="6" spans="1:8" ht="12.75" customHeight="1">
      <c r="A6" s="84" t="s">
        <v>1</v>
      </c>
      <c r="B6" s="90"/>
      <c r="C6" s="85"/>
      <c r="D6" s="84" t="s">
        <v>54</v>
      </c>
      <c r="E6" s="85"/>
      <c r="F6" s="82" t="s">
        <v>55</v>
      </c>
      <c r="G6" s="82"/>
      <c r="H6" s="83" t="s">
        <v>56</v>
      </c>
    </row>
    <row r="7" spans="1:8" ht="39" customHeight="1">
      <c r="A7" s="86"/>
      <c r="B7" s="91"/>
      <c r="C7" s="87"/>
      <c r="D7" s="86"/>
      <c r="E7" s="87"/>
      <c r="F7" s="82"/>
      <c r="G7" s="82"/>
      <c r="H7" s="83"/>
    </row>
    <row r="8" spans="1:8" ht="12.75">
      <c r="A8" s="58">
        <v>1</v>
      </c>
      <c r="B8" s="59"/>
      <c r="C8" s="60"/>
      <c r="D8" s="80">
        <v>2</v>
      </c>
      <c r="E8" s="81"/>
      <c r="F8" s="88">
        <v>3</v>
      </c>
      <c r="G8" s="89"/>
      <c r="H8" s="4">
        <v>4</v>
      </c>
    </row>
    <row r="9" spans="1:8" ht="12.75">
      <c r="A9" s="76" t="s">
        <v>3</v>
      </c>
      <c r="B9" s="77"/>
      <c r="C9" s="78"/>
      <c r="D9" s="70">
        <f>D11+D17+D25</f>
        <v>35821.21715</v>
      </c>
      <c r="E9" s="71"/>
      <c r="F9" s="70">
        <f>F10+F25</f>
        <v>22440.72718</v>
      </c>
      <c r="G9" s="71"/>
      <c r="H9" s="2">
        <f>H10+H25</f>
        <v>36808.60256</v>
      </c>
    </row>
    <row r="10" spans="1:8" ht="26.25" customHeight="1">
      <c r="A10" s="12" t="s">
        <v>4</v>
      </c>
      <c r="B10" s="13"/>
      <c r="C10" s="14"/>
      <c r="D10" s="70">
        <f>D11+D17</f>
        <v>9664.939269999999</v>
      </c>
      <c r="E10" s="71"/>
      <c r="F10" s="70">
        <f>F17+F11</f>
        <v>8000.7580100000005</v>
      </c>
      <c r="G10" s="71"/>
      <c r="H10" s="2">
        <f>H11+H17</f>
        <v>10263.44736</v>
      </c>
    </row>
    <row r="11" spans="1:8" ht="12.75">
      <c r="A11" s="76" t="s">
        <v>46</v>
      </c>
      <c r="B11" s="77"/>
      <c r="C11" s="78"/>
      <c r="D11" s="18">
        <f>D12+D13+D14+D15+D16</f>
        <v>7976.299999999999</v>
      </c>
      <c r="E11" s="19"/>
      <c r="F11" s="18">
        <f>F12+F13+F14+F15+F16</f>
        <v>6726.50942</v>
      </c>
      <c r="G11" s="19"/>
      <c r="H11" s="5">
        <f>H12+H1+H14+H15+H16+H13</f>
        <v>8517.5</v>
      </c>
    </row>
    <row r="12" spans="1:8" ht="12.75">
      <c r="A12" s="43" t="s">
        <v>5</v>
      </c>
      <c r="B12" s="44"/>
      <c r="C12" s="45"/>
      <c r="D12" s="79">
        <v>5485.4</v>
      </c>
      <c r="E12" s="54"/>
      <c r="F12" s="72">
        <v>4794.48138</v>
      </c>
      <c r="G12" s="73"/>
      <c r="H12" s="6">
        <v>6000</v>
      </c>
    </row>
    <row r="13" spans="1:8" ht="12.75">
      <c r="A13" s="43" t="s">
        <v>6</v>
      </c>
      <c r="B13" s="44"/>
      <c r="C13" s="45"/>
      <c r="D13" s="74">
        <v>1235.9</v>
      </c>
      <c r="E13" s="75"/>
      <c r="F13" s="51">
        <v>1031.91546</v>
      </c>
      <c r="G13" s="52"/>
      <c r="H13" s="7">
        <v>1235.9</v>
      </c>
    </row>
    <row r="14" spans="1:8" ht="12.75">
      <c r="A14" s="44" t="s">
        <v>7</v>
      </c>
      <c r="B14" s="44"/>
      <c r="C14" s="45"/>
      <c r="D14" s="30">
        <v>424</v>
      </c>
      <c r="E14" s="31"/>
      <c r="F14" s="53">
        <v>114.813</v>
      </c>
      <c r="G14" s="54"/>
      <c r="H14" s="6">
        <v>450</v>
      </c>
    </row>
    <row r="15" spans="1:8" ht="12.75">
      <c r="A15" s="43" t="s">
        <v>8</v>
      </c>
      <c r="B15" s="44"/>
      <c r="C15" s="45"/>
      <c r="D15" s="30">
        <v>831</v>
      </c>
      <c r="E15" s="31"/>
      <c r="F15" s="53">
        <v>784.6965</v>
      </c>
      <c r="G15" s="54"/>
      <c r="H15" s="6">
        <v>831</v>
      </c>
    </row>
    <row r="16" spans="1:11" ht="12.75">
      <c r="A16" s="43" t="s">
        <v>52</v>
      </c>
      <c r="B16" s="44"/>
      <c r="C16" s="45"/>
      <c r="D16" s="30"/>
      <c r="E16" s="31"/>
      <c r="F16" s="53">
        <v>0.60308</v>
      </c>
      <c r="G16" s="54"/>
      <c r="H16" s="6">
        <v>0.6</v>
      </c>
      <c r="K16" s="9"/>
    </row>
    <row r="17" spans="1:8" ht="12.75">
      <c r="A17" s="92" t="s">
        <v>9</v>
      </c>
      <c r="B17" s="93"/>
      <c r="C17" s="94"/>
      <c r="D17" s="18">
        <f>D18+D19+D20+D21+D24+D22+D23</f>
        <v>1688.63927</v>
      </c>
      <c r="E17" s="19"/>
      <c r="F17" s="18">
        <f>F18+F19+F20+F21+F22+F23+F24</f>
        <v>1274.24859</v>
      </c>
      <c r="G17" s="19"/>
      <c r="H17" s="5">
        <f>H18+H19+H20+H21+H22+H24</f>
        <v>1745.94736</v>
      </c>
    </row>
    <row r="18" spans="1:8" ht="12.75">
      <c r="A18" s="43" t="s">
        <v>10</v>
      </c>
      <c r="B18" s="44"/>
      <c r="C18" s="45"/>
      <c r="D18" s="30">
        <v>734</v>
      </c>
      <c r="E18" s="31"/>
      <c r="F18" s="53">
        <f>394.45415+1.67818</f>
        <v>396.13233</v>
      </c>
      <c r="G18" s="54"/>
      <c r="H18" s="6">
        <v>750</v>
      </c>
    </row>
    <row r="19" spans="1:8" ht="12.75">
      <c r="A19" s="43" t="s">
        <v>11</v>
      </c>
      <c r="B19" s="44"/>
      <c r="C19" s="45"/>
      <c r="D19" s="30">
        <v>312.8</v>
      </c>
      <c r="E19" s="31"/>
      <c r="F19" s="53">
        <v>258.31306</v>
      </c>
      <c r="G19" s="54"/>
      <c r="H19" s="6">
        <v>312.8</v>
      </c>
    </row>
    <row r="20" spans="1:8" ht="23.25" customHeight="1">
      <c r="A20" s="12" t="s">
        <v>12</v>
      </c>
      <c r="B20" s="13"/>
      <c r="C20" s="14"/>
      <c r="D20" s="30">
        <v>300</v>
      </c>
      <c r="E20" s="31"/>
      <c r="F20" s="53">
        <v>389.7309</v>
      </c>
      <c r="G20" s="54"/>
      <c r="H20" s="6">
        <v>450</v>
      </c>
    </row>
    <row r="21" spans="1:8" ht="27" customHeight="1">
      <c r="A21" s="12" t="s">
        <v>13</v>
      </c>
      <c r="B21" s="13"/>
      <c r="C21" s="14"/>
      <c r="D21" s="30">
        <v>130</v>
      </c>
      <c r="E21" s="31"/>
      <c r="F21" s="53">
        <v>45.43303</v>
      </c>
      <c r="G21" s="54"/>
      <c r="H21" s="6">
        <v>73.63</v>
      </c>
    </row>
    <row r="22" spans="1:8" ht="31.5" customHeight="1">
      <c r="A22" s="12" t="s">
        <v>51</v>
      </c>
      <c r="B22" s="13"/>
      <c r="C22" s="14"/>
      <c r="D22" s="30">
        <v>122.51736</v>
      </c>
      <c r="E22" s="31"/>
      <c r="F22" s="53">
        <v>122.51736</v>
      </c>
      <c r="G22" s="54"/>
      <c r="H22" s="6">
        <f>F22</f>
        <v>122.51736</v>
      </c>
    </row>
    <row r="23" spans="1:8" ht="12.75">
      <c r="A23" s="43" t="s">
        <v>57</v>
      </c>
      <c r="B23" s="44"/>
      <c r="C23" s="45"/>
      <c r="D23" s="30">
        <v>29.32191</v>
      </c>
      <c r="E23" s="31"/>
      <c r="F23" s="53">
        <v>29.32191</v>
      </c>
      <c r="G23" s="54"/>
      <c r="H23" s="6">
        <f>F23</f>
        <v>29.32191</v>
      </c>
    </row>
    <row r="24" spans="1:8" ht="12.75">
      <c r="A24" s="43" t="s">
        <v>14</v>
      </c>
      <c r="B24" s="44"/>
      <c r="C24" s="45"/>
      <c r="D24" s="30">
        <v>60</v>
      </c>
      <c r="E24" s="31"/>
      <c r="F24" s="53">
        <v>32.8</v>
      </c>
      <c r="G24" s="54"/>
      <c r="H24" s="6">
        <v>37</v>
      </c>
    </row>
    <row r="25" spans="1:8" ht="12.75">
      <c r="A25" s="76" t="s">
        <v>15</v>
      </c>
      <c r="B25" s="77"/>
      <c r="C25" s="78"/>
      <c r="D25" s="18">
        <f>D26+D27+D28+D29+D30+D31+D32</f>
        <v>26156.27788</v>
      </c>
      <c r="E25" s="19"/>
      <c r="F25" s="18">
        <f>F26+F27+F28+F29+F30+F31</f>
        <v>14439.96917</v>
      </c>
      <c r="G25" s="19"/>
      <c r="H25" s="5">
        <f>H26+H27+H28+H29+H31+H30+H32</f>
        <v>26545.1552</v>
      </c>
    </row>
    <row r="26" spans="1:8" ht="28.5" customHeight="1">
      <c r="A26" s="12" t="s">
        <v>16</v>
      </c>
      <c r="B26" s="13"/>
      <c r="C26" s="14"/>
      <c r="D26" s="30">
        <v>2450.8</v>
      </c>
      <c r="E26" s="31"/>
      <c r="F26" s="53">
        <v>2175.13</v>
      </c>
      <c r="G26" s="54"/>
      <c r="H26" s="6">
        <f>D26</f>
        <v>2450.8</v>
      </c>
    </row>
    <row r="27" spans="1:8" ht="12.75">
      <c r="A27" s="43" t="s">
        <v>17</v>
      </c>
      <c r="B27" s="44"/>
      <c r="C27" s="45"/>
      <c r="D27" s="74"/>
      <c r="E27" s="75"/>
      <c r="F27" s="51"/>
      <c r="G27" s="52"/>
      <c r="H27" s="7"/>
    </row>
    <row r="28" spans="1:8" ht="12.75">
      <c r="A28" s="43" t="s">
        <v>18</v>
      </c>
      <c r="B28" s="44"/>
      <c r="C28" s="45"/>
      <c r="D28" s="79">
        <v>18038.6752</v>
      </c>
      <c r="E28" s="31"/>
      <c r="F28" s="53">
        <v>8083.7471</v>
      </c>
      <c r="G28" s="54"/>
      <c r="H28" s="6">
        <f>D28</f>
        <v>18038.6752</v>
      </c>
    </row>
    <row r="29" spans="1:8" ht="12.75">
      <c r="A29" s="43" t="s">
        <v>19</v>
      </c>
      <c r="B29" s="44"/>
      <c r="C29" s="45"/>
      <c r="D29" s="30">
        <v>261</v>
      </c>
      <c r="E29" s="31"/>
      <c r="F29" s="53">
        <f>183.46707+0.5</f>
        <v>183.96707</v>
      </c>
      <c r="G29" s="54"/>
      <c r="H29" s="6">
        <f>D29</f>
        <v>261</v>
      </c>
    </row>
    <row r="30" spans="1:8" ht="12.75">
      <c r="A30" s="43" t="s">
        <v>20</v>
      </c>
      <c r="B30" s="44"/>
      <c r="C30" s="45"/>
      <c r="D30" s="79">
        <v>4522.2</v>
      </c>
      <c r="E30" s="31"/>
      <c r="F30" s="53">
        <v>3932.125</v>
      </c>
      <c r="G30" s="54"/>
      <c r="H30" s="6">
        <f>D30+1207.48</f>
        <v>5729.68</v>
      </c>
    </row>
    <row r="31" spans="1:8" ht="12.75">
      <c r="A31" s="43" t="s">
        <v>21</v>
      </c>
      <c r="B31" s="44"/>
      <c r="C31" s="45"/>
      <c r="D31" s="30">
        <v>883.60268</v>
      </c>
      <c r="E31" s="31"/>
      <c r="F31" s="53">
        <v>65</v>
      </c>
      <c r="G31" s="54"/>
      <c r="H31" s="6">
        <v>65</v>
      </c>
    </row>
    <row r="32" spans="1:8" ht="12.75">
      <c r="A32" s="58" t="s">
        <v>50</v>
      </c>
      <c r="B32" s="59"/>
      <c r="C32" s="60"/>
      <c r="D32" s="30"/>
      <c r="E32" s="31"/>
      <c r="F32" s="53">
        <v>0</v>
      </c>
      <c r="G32" s="54"/>
      <c r="H32" s="6"/>
    </row>
    <row r="33" spans="1:9" ht="12.75">
      <c r="A33" s="76" t="s">
        <v>22</v>
      </c>
      <c r="B33" s="77"/>
      <c r="C33" s="78"/>
      <c r="D33" s="18">
        <f>D34+D38+D40+D42+D45+D49+D51+D53+D55+D57</f>
        <v>37330.47549</v>
      </c>
      <c r="E33" s="19"/>
      <c r="F33" s="28">
        <f>F34+F38+F40+F42+F45+F49+F51+F53+F55</f>
        <v>22283.5811</v>
      </c>
      <c r="G33" s="29"/>
      <c r="H33" s="5">
        <f>H34+H38+H40+H42+H45+H49+H51+H53+H55+H72</f>
        <v>37033.51992</v>
      </c>
      <c r="I33" s="10"/>
    </row>
    <row r="34" spans="1:8" ht="26.25" customHeight="1">
      <c r="A34" s="12" t="s">
        <v>28</v>
      </c>
      <c r="B34" s="13"/>
      <c r="C34" s="14"/>
      <c r="D34" s="18">
        <f>D35+D36+D37</f>
        <v>7445.117100000001</v>
      </c>
      <c r="E34" s="19"/>
      <c r="F34" s="18">
        <f>F35+F36+F37</f>
        <v>5959.9844299999995</v>
      </c>
      <c r="G34" s="19"/>
      <c r="H34" s="5">
        <f>H35+H36+H37</f>
        <v>7445.117100000001</v>
      </c>
    </row>
    <row r="35" spans="1:8" ht="50.25" customHeight="1">
      <c r="A35" s="55" t="s">
        <v>23</v>
      </c>
      <c r="B35" s="56"/>
      <c r="C35" s="57"/>
      <c r="D35" s="30">
        <v>872.3</v>
      </c>
      <c r="E35" s="31"/>
      <c r="F35" s="32">
        <v>694.79763</v>
      </c>
      <c r="G35" s="33"/>
      <c r="H35" s="6">
        <v>872.3</v>
      </c>
    </row>
    <row r="36" spans="1:8" ht="75" customHeight="1">
      <c r="A36" s="55" t="s">
        <v>24</v>
      </c>
      <c r="B36" s="56"/>
      <c r="C36" s="57"/>
      <c r="D36" s="30">
        <v>4319.6558</v>
      </c>
      <c r="E36" s="31"/>
      <c r="F36" s="32">
        <v>3499.4624</v>
      </c>
      <c r="G36" s="33"/>
      <c r="H36" s="6">
        <f>D36</f>
        <v>4319.6558</v>
      </c>
    </row>
    <row r="37" spans="1:8" ht="26.25" customHeight="1">
      <c r="A37" s="55" t="s">
        <v>47</v>
      </c>
      <c r="B37" s="56"/>
      <c r="C37" s="57"/>
      <c r="D37" s="30">
        <v>2253.1613</v>
      </c>
      <c r="E37" s="31"/>
      <c r="F37" s="32">
        <v>1765.7244</v>
      </c>
      <c r="G37" s="33"/>
      <c r="H37" s="6">
        <f>D37</f>
        <v>2253.1613</v>
      </c>
    </row>
    <row r="38" spans="1:8" ht="12.75">
      <c r="A38" s="58" t="s">
        <v>26</v>
      </c>
      <c r="B38" s="59"/>
      <c r="C38" s="60"/>
      <c r="D38" s="18">
        <v>260.5</v>
      </c>
      <c r="E38" s="19"/>
      <c r="F38" s="20">
        <v>183.46707</v>
      </c>
      <c r="G38" s="21"/>
      <c r="H38" s="5">
        <f>H39</f>
        <v>260.5</v>
      </c>
    </row>
    <row r="39" spans="1:8" ht="26.25" customHeight="1">
      <c r="A39" s="12" t="s">
        <v>25</v>
      </c>
      <c r="B39" s="13"/>
      <c r="C39" s="14"/>
      <c r="D39" s="30">
        <v>260.5</v>
      </c>
      <c r="E39" s="31"/>
      <c r="F39" s="32">
        <v>183.46707</v>
      </c>
      <c r="G39" s="33"/>
      <c r="H39" s="6">
        <f>D39</f>
        <v>260.5</v>
      </c>
    </row>
    <row r="40" spans="1:8" ht="39.75" customHeight="1">
      <c r="A40" s="12" t="s">
        <v>27</v>
      </c>
      <c r="B40" s="13"/>
      <c r="C40" s="14"/>
      <c r="D40" s="18">
        <f>D41</f>
        <v>15447.03645</v>
      </c>
      <c r="E40" s="19"/>
      <c r="F40" s="20">
        <f>F41</f>
        <v>7850.93396</v>
      </c>
      <c r="G40" s="21"/>
      <c r="H40" s="5">
        <f>H41</f>
        <v>15407.03645</v>
      </c>
    </row>
    <row r="41" spans="1:8" ht="12.75">
      <c r="A41" s="58" t="s">
        <v>29</v>
      </c>
      <c r="B41" s="59"/>
      <c r="C41" s="60"/>
      <c r="D41" s="30">
        <v>15447.03645</v>
      </c>
      <c r="E41" s="31"/>
      <c r="F41" s="32">
        <v>7850.93396</v>
      </c>
      <c r="G41" s="33"/>
      <c r="H41" s="6">
        <f>D41-40</f>
        <v>15407.03645</v>
      </c>
    </row>
    <row r="42" spans="1:8" ht="27.75" customHeight="1">
      <c r="A42" s="61" t="s">
        <v>30</v>
      </c>
      <c r="B42" s="62"/>
      <c r="C42" s="63"/>
      <c r="D42" s="18">
        <f>D43+D44</f>
        <v>2138.21957</v>
      </c>
      <c r="E42" s="19"/>
      <c r="F42" s="20">
        <f>F43+F44</f>
        <v>894.35358</v>
      </c>
      <c r="G42" s="21"/>
      <c r="H42" s="5">
        <f>H43+H44</f>
        <v>1891.2</v>
      </c>
    </row>
    <row r="43" spans="1:8" ht="24.75" customHeight="1">
      <c r="A43" s="22" t="s">
        <v>31</v>
      </c>
      <c r="B43" s="23"/>
      <c r="C43" s="24"/>
      <c r="D43" s="30">
        <v>2046.21957</v>
      </c>
      <c r="E43" s="31"/>
      <c r="F43" s="32">
        <v>838.35358</v>
      </c>
      <c r="G43" s="33"/>
      <c r="H43" s="6">
        <f>2046.2-247</f>
        <v>1799.2</v>
      </c>
    </row>
    <row r="44" spans="1:8" ht="24.75" customHeight="1">
      <c r="A44" s="22" t="s">
        <v>32</v>
      </c>
      <c r="B44" s="23"/>
      <c r="C44" s="24"/>
      <c r="D44" s="30">
        <v>92</v>
      </c>
      <c r="E44" s="31"/>
      <c r="F44" s="32">
        <v>56</v>
      </c>
      <c r="G44" s="33"/>
      <c r="H44" s="6">
        <f>D44</f>
        <v>92</v>
      </c>
    </row>
    <row r="45" spans="1:8" ht="24.75" customHeight="1">
      <c r="A45" s="22" t="s">
        <v>33</v>
      </c>
      <c r="B45" s="23"/>
      <c r="C45" s="24"/>
      <c r="D45" s="18">
        <f>D46+D47+D48</f>
        <v>7138.79227</v>
      </c>
      <c r="E45" s="19"/>
      <c r="F45" s="20">
        <f>F46+F47+F48</f>
        <v>3783.80345</v>
      </c>
      <c r="G45" s="21"/>
      <c r="H45" s="5">
        <f>H46+H48+H47</f>
        <v>7138.79227</v>
      </c>
    </row>
    <row r="46" spans="1:8" ht="12.75">
      <c r="A46" s="37" t="s">
        <v>34</v>
      </c>
      <c r="B46" s="38"/>
      <c r="C46" s="39"/>
      <c r="D46" s="30">
        <v>866.63</v>
      </c>
      <c r="E46" s="31"/>
      <c r="F46" s="49">
        <v>840.79265</v>
      </c>
      <c r="G46" s="50"/>
      <c r="H46" s="6">
        <f>D46</f>
        <v>866.63</v>
      </c>
    </row>
    <row r="47" spans="1:8" ht="12.75">
      <c r="A47" s="34" t="s">
        <v>35</v>
      </c>
      <c r="B47" s="35"/>
      <c r="C47" s="36"/>
      <c r="D47" s="30">
        <v>4723.72484</v>
      </c>
      <c r="E47" s="31"/>
      <c r="F47" s="32">
        <v>1561.88773</v>
      </c>
      <c r="G47" s="33"/>
      <c r="H47" s="6">
        <f>D47</f>
        <v>4723.72484</v>
      </c>
    </row>
    <row r="48" spans="1:8" ht="12.75">
      <c r="A48" s="37" t="s">
        <v>36</v>
      </c>
      <c r="B48" s="38"/>
      <c r="C48" s="39"/>
      <c r="D48" s="30">
        <v>1548.43743</v>
      </c>
      <c r="E48" s="31"/>
      <c r="F48" s="32">
        <v>1381.12307</v>
      </c>
      <c r="G48" s="33"/>
      <c r="H48" s="6">
        <f>D48</f>
        <v>1548.43743</v>
      </c>
    </row>
    <row r="49" spans="1:8" ht="17.25" customHeight="1">
      <c r="A49" s="40" t="s">
        <v>59</v>
      </c>
      <c r="B49" s="41"/>
      <c r="C49" s="42"/>
      <c r="D49" s="18">
        <f>D50</f>
        <v>8.585</v>
      </c>
      <c r="E49" s="19"/>
      <c r="F49" s="20">
        <f>F50</f>
        <v>8.585</v>
      </c>
      <c r="G49" s="21"/>
      <c r="H49" s="5">
        <f>H50</f>
        <v>8.585</v>
      </c>
    </row>
    <row r="50" spans="1:8" ht="33.75" customHeight="1">
      <c r="A50" s="67" t="s">
        <v>58</v>
      </c>
      <c r="B50" s="68"/>
      <c r="C50" s="69"/>
      <c r="D50" s="30">
        <v>8.585</v>
      </c>
      <c r="E50" s="31"/>
      <c r="F50" s="32">
        <v>8.585</v>
      </c>
      <c r="G50" s="33"/>
      <c r="H50" s="6">
        <v>8.585</v>
      </c>
    </row>
    <row r="51" spans="1:8" ht="26.25" customHeight="1">
      <c r="A51" s="64" t="s">
        <v>37</v>
      </c>
      <c r="B51" s="65"/>
      <c r="C51" s="66"/>
      <c r="D51" s="18">
        <f>D52</f>
        <v>4492.17103</v>
      </c>
      <c r="E51" s="19"/>
      <c r="F51" s="20">
        <f>F52</f>
        <v>3309.00761</v>
      </c>
      <c r="G51" s="21"/>
      <c r="H51" s="5">
        <f>H52</f>
        <v>4492.17103</v>
      </c>
    </row>
    <row r="52" spans="1:8" ht="12.75">
      <c r="A52" s="37" t="s">
        <v>38</v>
      </c>
      <c r="B52" s="38"/>
      <c r="C52" s="39"/>
      <c r="D52" s="30">
        <v>4492.17103</v>
      </c>
      <c r="E52" s="31"/>
      <c r="F52" s="32">
        <v>3309.00761</v>
      </c>
      <c r="G52" s="33"/>
      <c r="H52" s="6">
        <f>D52</f>
        <v>4492.17103</v>
      </c>
    </row>
    <row r="53" spans="1:8" ht="17.25" customHeight="1">
      <c r="A53" s="43" t="s">
        <v>39</v>
      </c>
      <c r="B53" s="44"/>
      <c r="C53" s="45"/>
      <c r="D53" s="18">
        <f>D54</f>
        <v>311.861</v>
      </c>
      <c r="E53" s="19"/>
      <c r="F53" s="20">
        <f>F54</f>
        <v>283.51</v>
      </c>
      <c r="G53" s="21"/>
      <c r="H53" s="5">
        <f>H54</f>
        <v>311.861</v>
      </c>
    </row>
    <row r="54" spans="1:8" ht="12.75">
      <c r="A54" s="46" t="s">
        <v>40</v>
      </c>
      <c r="B54" s="47"/>
      <c r="C54" s="48"/>
      <c r="D54" s="30">
        <v>311.861</v>
      </c>
      <c r="E54" s="31"/>
      <c r="F54" s="32">
        <v>283.51</v>
      </c>
      <c r="G54" s="33"/>
      <c r="H54" s="6">
        <f>D54</f>
        <v>311.861</v>
      </c>
    </row>
    <row r="55" spans="1:8" ht="27" customHeight="1">
      <c r="A55" s="15" t="s">
        <v>41</v>
      </c>
      <c r="B55" s="16"/>
      <c r="C55" s="17"/>
      <c r="D55" s="18">
        <f>D56</f>
        <v>9.936</v>
      </c>
      <c r="E55" s="19"/>
      <c r="F55" s="20">
        <v>9.936</v>
      </c>
      <c r="G55" s="21"/>
      <c r="H55" s="5">
        <f>H56</f>
        <v>0</v>
      </c>
    </row>
    <row r="56" spans="1:8" ht="21" customHeight="1">
      <c r="A56" s="43" t="s">
        <v>42</v>
      </c>
      <c r="B56" s="44"/>
      <c r="C56" s="45"/>
      <c r="D56" s="30">
        <v>9.936</v>
      </c>
      <c r="E56" s="31"/>
      <c r="F56" s="32">
        <f>D56</f>
        <v>9.936</v>
      </c>
      <c r="G56" s="33"/>
      <c r="H56" s="6"/>
    </row>
    <row r="57" spans="1:8" ht="32.25" customHeight="1">
      <c r="A57" s="15" t="s">
        <v>49</v>
      </c>
      <c r="B57" s="16"/>
      <c r="C57" s="17"/>
      <c r="D57" s="18">
        <f>D58</f>
        <v>78.25707</v>
      </c>
      <c r="E57" s="19"/>
      <c r="F57" s="20">
        <f>F58</f>
        <v>70.27691</v>
      </c>
      <c r="G57" s="21"/>
      <c r="H57" s="5">
        <f>H58</f>
        <v>101.59966</v>
      </c>
    </row>
    <row r="58" spans="1:8" ht="0.75" customHeight="1" hidden="1">
      <c r="A58" s="12" t="s">
        <v>48</v>
      </c>
      <c r="B58" s="13"/>
      <c r="C58" s="14"/>
      <c r="D58" s="30">
        <v>78.25707</v>
      </c>
      <c r="E58" s="31"/>
      <c r="F58" s="32">
        <v>70.27691</v>
      </c>
      <c r="G58" s="33"/>
      <c r="H58" s="6">
        <v>101.59966</v>
      </c>
    </row>
    <row r="59" spans="1:8" ht="12.75" customHeight="1" hidden="1">
      <c r="A59" s="15" t="s">
        <v>49</v>
      </c>
      <c r="B59" s="16"/>
      <c r="C59" s="17"/>
      <c r="D59" s="18">
        <f>D60</f>
        <v>78.25707</v>
      </c>
      <c r="E59" s="19"/>
      <c r="F59" s="20">
        <f>F60</f>
        <v>70.27691</v>
      </c>
      <c r="G59" s="21"/>
      <c r="H59" s="5">
        <f>H60</f>
        <v>101.59966</v>
      </c>
    </row>
    <row r="60" spans="1:8" ht="12.75" customHeight="1" hidden="1">
      <c r="A60" s="12" t="s">
        <v>48</v>
      </c>
      <c r="B60" s="13"/>
      <c r="C60" s="14"/>
      <c r="D60" s="30">
        <v>78.25707</v>
      </c>
      <c r="E60" s="31"/>
      <c r="F60" s="32">
        <v>70.27691</v>
      </c>
      <c r="G60" s="33"/>
      <c r="H60" s="6">
        <v>101.59966</v>
      </c>
    </row>
    <row r="61" spans="1:8" ht="12.75" customHeight="1" hidden="1">
      <c r="A61" s="15" t="s">
        <v>49</v>
      </c>
      <c r="B61" s="16"/>
      <c r="C61" s="17"/>
      <c r="D61" s="18">
        <f>D62</f>
        <v>78.25707</v>
      </c>
      <c r="E61" s="19"/>
      <c r="F61" s="20">
        <f>F62</f>
        <v>70.27691</v>
      </c>
      <c r="G61" s="21"/>
      <c r="H61" s="5">
        <f>H62</f>
        <v>101.59966</v>
      </c>
    </row>
    <row r="62" spans="1:8" ht="12.75" customHeight="1" hidden="1">
      <c r="A62" s="12" t="s">
        <v>48</v>
      </c>
      <c r="B62" s="13"/>
      <c r="C62" s="14"/>
      <c r="D62" s="30">
        <v>78.25707</v>
      </c>
      <c r="E62" s="31"/>
      <c r="F62" s="32">
        <v>70.27691</v>
      </c>
      <c r="G62" s="33"/>
      <c r="H62" s="6">
        <v>101.59966</v>
      </c>
    </row>
    <row r="63" spans="1:8" ht="12.75" customHeight="1" hidden="1">
      <c r="A63" s="15" t="s">
        <v>49</v>
      </c>
      <c r="B63" s="16"/>
      <c r="C63" s="17"/>
      <c r="D63" s="18">
        <f>D64</f>
        <v>78.25707</v>
      </c>
      <c r="E63" s="19"/>
      <c r="F63" s="20">
        <f>F64</f>
        <v>70.27691</v>
      </c>
      <c r="G63" s="21"/>
      <c r="H63" s="5">
        <f>H64</f>
        <v>101.59966</v>
      </c>
    </row>
    <row r="64" spans="1:8" ht="12.75" customHeight="1" hidden="1">
      <c r="A64" s="12" t="s">
        <v>48</v>
      </c>
      <c r="B64" s="13"/>
      <c r="C64" s="14"/>
      <c r="D64" s="30">
        <v>78.25707</v>
      </c>
      <c r="E64" s="31"/>
      <c r="F64" s="32">
        <v>70.27691</v>
      </c>
      <c r="G64" s="33"/>
      <c r="H64" s="6">
        <v>101.59966</v>
      </c>
    </row>
    <row r="65" spans="1:8" ht="12.75" customHeight="1" hidden="1">
      <c r="A65" s="15" t="s">
        <v>49</v>
      </c>
      <c r="B65" s="16"/>
      <c r="C65" s="17"/>
      <c r="D65" s="18">
        <f>D66</f>
        <v>78.25707</v>
      </c>
      <c r="E65" s="19"/>
      <c r="F65" s="20">
        <f>F66</f>
        <v>70.27691</v>
      </c>
      <c r="G65" s="21"/>
      <c r="H65" s="5">
        <f>H66</f>
        <v>101.59966</v>
      </c>
    </row>
    <row r="66" spans="1:8" ht="12.75" customHeight="1" hidden="1">
      <c r="A66" s="12" t="s">
        <v>48</v>
      </c>
      <c r="B66" s="13"/>
      <c r="C66" s="14"/>
      <c r="D66" s="30">
        <v>78.25707</v>
      </c>
      <c r="E66" s="31"/>
      <c r="F66" s="32">
        <v>70.27691</v>
      </c>
      <c r="G66" s="33"/>
      <c r="H66" s="6">
        <v>101.59966</v>
      </c>
    </row>
    <row r="67" spans="1:8" ht="12.75" customHeight="1" hidden="1">
      <c r="A67" s="15" t="s">
        <v>49</v>
      </c>
      <c r="B67" s="16"/>
      <c r="C67" s="17"/>
      <c r="D67" s="18">
        <f>D68</f>
        <v>78.25707</v>
      </c>
      <c r="E67" s="19"/>
      <c r="F67" s="20">
        <f>F68</f>
        <v>70.27691</v>
      </c>
      <c r="G67" s="21"/>
      <c r="H67" s="5">
        <f>H68</f>
        <v>101.59966</v>
      </c>
    </row>
    <row r="68" spans="1:8" ht="12.75" customHeight="1" hidden="1">
      <c r="A68" s="12" t="s">
        <v>48</v>
      </c>
      <c r="B68" s="13"/>
      <c r="C68" s="14"/>
      <c r="D68" s="30">
        <v>78.25707</v>
      </c>
      <c r="E68" s="31"/>
      <c r="F68" s="32">
        <v>70.27691</v>
      </c>
      <c r="G68" s="33"/>
      <c r="H68" s="6">
        <v>101.59966</v>
      </c>
    </row>
    <row r="69" spans="1:8" ht="12.75" customHeight="1" hidden="1">
      <c r="A69" s="15" t="s">
        <v>49</v>
      </c>
      <c r="B69" s="16"/>
      <c r="C69" s="17"/>
      <c r="D69" s="18">
        <f>D70</f>
        <v>78.25707</v>
      </c>
      <c r="E69" s="19"/>
      <c r="F69" s="20">
        <f>F70</f>
        <v>70.27691</v>
      </c>
      <c r="G69" s="21"/>
      <c r="H69" s="5">
        <f>H70</f>
        <v>101.59966</v>
      </c>
    </row>
    <row r="70" spans="1:8" ht="12.75" customHeight="1" hidden="1">
      <c r="A70" s="12" t="s">
        <v>48</v>
      </c>
      <c r="B70" s="13"/>
      <c r="C70" s="14"/>
      <c r="D70" s="30">
        <v>78.25707</v>
      </c>
      <c r="E70" s="31"/>
      <c r="F70" s="32">
        <v>70.27691</v>
      </c>
      <c r="G70" s="33"/>
      <c r="H70" s="6">
        <v>101.59966</v>
      </c>
    </row>
    <row r="71" spans="1:8" ht="12.75" customHeight="1" hidden="1">
      <c r="A71" s="15" t="s">
        <v>49</v>
      </c>
      <c r="B71" s="16"/>
      <c r="C71" s="17"/>
      <c r="D71" s="18">
        <f>D72</f>
        <v>78.25707</v>
      </c>
      <c r="E71" s="19"/>
      <c r="F71" s="20">
        <f>F72</f>
        <v>70.27691</v>
      </c>
      <c r="G71" s="21"/>
      <c r="H71" s="5">
        <f>H72</f>
        <v>78.25707</v>
      </c>
    </row>
    <row r="72" spans="1:8" ht="12.75">
      <c r="A72" s="12" t="s">
        <v>48</v>
      </c>
      <c r="B72" s="13"/>
      <c r="C72" s="14"/>
      <c r="D72" s="30">
        <v>78.25707</v>
      </c>
      <c r="E72" s="31"/>
      <c r="F72" s="32">
        <v>70.27691</v>
      </c>
      <c r="G72" s="33"/>
      <c r="H72" s="6">
        <f>D72</f>
        <v>78.25707</v>
      </c>
    </row>
    <row r="73" spans="1:8" ht="12" customHeight="1">
      <c r="A73" s="25" t="s">
        <v>43</v>
      </c>
      <c r="B73" s="26"/>
      <c r="C73" s="27"/>
      <c r="D73" s="18">
        <f>D9-D33</f>
        <v>-1509.2583400000003</v>
      </c>
      <c r="E73" s="19"/>
      <c r="F73" s="18">
        <f>F9-F33</f>
        <v>157.14608000000226</v>
      </c>
      <c r="G73" s="19"/>
      <c r="H73" s="5">
        <f>H9-H33</f>
        <v>-224.91735999999946</v>
      </c>
    </row>
    <row r="74" spans="4:8" ht="12.75" hidden="1">
      <c r="D74" s="8"/>
      <c r="E74" s="8"/>
      <c r="F74" s="8"/>
      <c r="G74" s="8"/>
      <c r="H74" s="8"/>
    </row>
    <row r="75" spans="4:8" ht="12.75" hidden="1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1:8" ht="12.75">
      <c r="A78" s="1" t="s">
        <v>44</v>
      </c>
      <c r="C78" s="1"/>
      <c r="H78" s="3" t="s">
        <v>45</v>
      </c>
    </row>
  </sheetData>
  <sheetProtection/>
  <mergeCells count="204">
    <mergeCell ref="A30:C30"/>
    <mergeCell ref="A19:C19"/>
    <mergeCell ref="A16:C16"/>
    <mergeCell ref="A17:C17"/>
    <mergeCell ref="A31:C31"/>
    <mergeCell ref="B3:H3"/>
    <mergeCell ref="B1:H2"/>
    <mergeCell ref="A25:C25"/>
    <mergeCell ref="A26:C26"/>
    <mergeCell ref="A27:C27"/>
    <mergeCell ref="A28:C28"/>
    <mergeCell ref="A29:C29"/>
    <mergeCell ref="A20:C20"/>
    <mergeCell ref="A18:C18"/>
    <mergeCell ref="A21:C21"/>
    <mergeCell ref="A22:C22"/>
    <mergeCell ref="A23:C23"/>
    <mergeCell ref="A24:C24"/>
    <mergeCell ref="F15:G15"/>
    <mergeCell ref="A6:C7"/>
    <mergeCell ref="A9:C9"/>
    <mergeCell ref="A10:C10"/>
    <mergeCell ref="A11:C11"/>
    <mergeCell ref="A12:C12"/>
    <mergeCell ref="A13:C13"/>
    <mergeCell ref="A14:C14"/>
    <mergeCell ref="A15:C15"/>
    <mergeCell ref="D21:E21"/>
    <mergeCell ref="D16:E16"/>
    <mergeCell ref="F16:G16"/>
    <mergeCell ref="F13:G13"/>
    <mergeCell ref="F6:G7"/>
    <mergeCell ref="H6:H7"/>
    <mergeCell ref="D6:E7"/>
    <mergeCell ref="D10:E10"/>
    <mergeCell ref="F8:G8"/>
    <mergeCell ref="D12:E12"/>
    <mergeCell ref="F18:G18"/>
    <mergeCell ref="F17:G17"/>
    <mergeCell ref="D17:E17"/>
    <mergeCell ref="D18:E18"/>
    <mergeCell ref="D20:E20"/>
    <mergeCell ref="D19:E19"/>
    <mergeCell ref="D25:E25"/>
    <mergeCell ref="D68:E68"/>
    <mergeCell ref="D58:E58"/>
    <mergeCell ref="D59:E59"/>
    <mergeCell ref="D60:E60"/>
    <mergeCell ref="D57:E57"/>
    <mergeCell ref="D40:E40"/>
    <mergeCell ref="D39:E39"/>
    <mergeCell ref="D41:E41"/>
    <mergeCell ref="F68:G68"/>
    <mergeCell ref="D42:E42"/>
    <mergeCell ref="F42:G42"/>
    <mergeCell ref="F22:G22"/>
    <mergeCell ref="A8:C8"/>
    <mergeCell ref="D8:E8"/>
    <mergeCell ref="D27:E27"/>
    <mergeCell ref="D28:E28"/>
    <mergeCell ref="D29:E29"/>
    <mergeCell ref="D24:E24"/>
    <mergeCell ref="A33:C33"/>
    <mergeCell ref="A34:C34"/>
    <mergeCell ref="A35:C35"/>
    <mergeCell ref="D15:E15"/>
    <mergeCell ref="A32:C32"/>
    <mergeCell ref="D14:E14"/>
    <mergeCell ref="D31:E31"/>
    <mergeCell ref="D26:E26"/>
    <mergeCell ref="D32:E32"/>
    <mergeCell ref="D30:E30"/>
    <mergeCell ref="F14:G14"/>
    <mergeCell ref="D9:E9"/>
    <mergeCell ref="D11:E11"/>
    <mergeCell ref="F9:G9"/>
    <mergeCell ref="D13:E13"/>
    <mergeCell ref="F23:G23"/>
    <mergeCell ref="D22:E22"/>
    <mergeCell ref="F21:G21"/>
    <mergeCell ref="F20:G20"/>
    <mergeCell ref="F19:G19"/>
    <mergeCell ref="F24:G24"/>
    <mergeCell ref="D33:E33"/>
    <mergeCell ref="D38:E38"/>
    <mergeCell ref="F10:G10"/>
    <mergeCell ref="F11:G11"/>
    <mergeCell ref="D36:E36"/>
    <mergeCell ref="F25:G25"/>
    <mergeCell ref="F26:G26"/>
    <mergeCell ref="F12:G12"/>
    <mergeCell ref="F32:G32"/>
    <mergeCell ref="D73:E73"/>
    <mergeCell ref="D72:E72"/>
    <mergeCell ref="D71:E71"/>
    <mergeCell ref="D70:E70"/>
    <mergeCell ref="D23:E23"/>
    <mergeCell ref="D44:E44"/>
    <mergeCell ref="D45:E45"/>
    <mergeCell ref="D46:E46"/>
    <mergeCell ref="D34:E34"/>
    <mergeCell ref="D35:E35"/>
    <mergeCell ref="D54:E54"/>
    <mergeCell ref="A42:C42"/>
    <mergeCell ref="A51:C51"/>
    <mergeCell ref="A52:C52"/>
    <mergeCell ref="A50:C50"/>
    <mergeCell ref="D43:E43"/>
    <mergeCell ref="A44:C44"/>
    <mergeCell ref="A45:C45"/>
    <mergeCell ref="A46:C46"/>
    <mergeCell ref="A37:C37"/>
    <mergeCell ref="D61:E61"/>
    <mergeCell ref="D62:E62"/>
    <mergeCell ref="D64:E64"/>
    <mergeCell ref="D63:E63"/>
    <mergeCell ref="D47:E47"/>
    <mergeCell ref="D55:E55"/>
    <mergeCell ref="D56:E56"/>
    <mergeCell ref="D52:E52"/>
    <mergeCell ref="D53:E53"/>
    <mergeCell ref="F73:G73"/>
    <mergeCell ref="F72:G72"/>
    <mergeCell ref="F71:G71"/>
    <mergeCell ref="F70:G70"/>
    <mergeCell ref="F69:G69"/>
    <mergeCell ref="A36:C36"/>
    <mergeCell ref="A38:C38"/>
    <mergeCell ref="A39:C39"/>
    <mergeCell ref="A40:C40"/>
    <mergeCell ref="A41:C41"/>
    <mergeCell ref="F64:G64"/>
    <mergeCell ref="F63:G63"/>
    <mergeCell ref="F62:G62"/>
    <mergeCell ref="F61:G61"/>
    <mergeCell ref="F60:G60"/>
    <mergeCell ref="F27:G27"/>
    <mergeCell ref="F28:G28"/>
    <mergeCell ref="F29:G29"/>
    <mergeCell ref="F30:G30"/>
    <mergeCell ref="F31:G31"/>
    <mergeCell ref="F35:G35"/>
    <mergeCell ref="F36:G36"/>
    <mergeCell ref="F38:G38"/>
    <mergeCell ref="F52:G52"/>
    <mergeCell ref="F39:G39"/>
    <mergeCell ref="F40:G40"/>
    <mergeCell ref="F41:G41"/>
    <mergeCell ref="F54:G54"/>
    <mergeCell ref="F43:G43"/>
    <mergeCell ref="F44:G44"/>
    <mergeCell ref="F45:G45"/>
    <mergeCell ref="F46:G46"/>
    <mergeCell ref="F47:G47"/>
    <mergeCell ref="F53:G53"/>
    <mergeCell ref="A47:C47"/>
    <mergeCell ref="A48:C48"/>
    <mergeCell ref="A49:C49"/>
    <mergeCell ref="A55:C55"/>
    <mergeCell ref="A56:C56"/>
    <mergeCell ref="A53:C53"/>
    <mergeCell ref="A54:C54"/>
    <mergeCell ref="F55:G55"/>
    <mergeCell ref="F56:G56"/>
    <mergeCell ref="F58:G58"/>
    <mergeCell ref="D69:E69"/>
    <mergeCell ref="D65:E65"/>
    <mergeCell ref="D66:E66"/>
    <mergeCell ref="F59:G59"/>
    <mergeCell ref="F57:G57"/>
    <mergeCell ref="F66:G66"/>
    <mergeCell ref="F65:G65"/>
    <mergeCell ref="F33:G33"/>
    <mergeCell ref="D48:E48"/>
    <mergeCell ref="F48:G48"/>
    <mergeCell ref="D50:E50"/>
    <mergeCell ref="F50:G50"/>
    <mergeCell ref="D49:E49"/>
    <mergeCell ref="F49:G49"/>
    <mergeCell ref="D37:E37"/>
    <mergeCell ref="F37:G37"/>
    <mergeCell ref="F34:G34"/>
    <mergeCell ref="D51:E51"/>
    <mergeCell ref="F51:G51"/>
    <mergeCell ref="A43:C43"/>
    <mergeCell ref="A73:C73"/>
    <mergeCell ref="D67:E67"/>
    <mergeCell ref="F67:G67"/>
    <mergeCell ref="A57:C57"/>
    <mergeCell ref="A72:C72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</mergeCells>
  <printOptions/>
  <pageMargins left="0.7480314960629921" right="0.7480314960629921" top="0.3937007874015748" bottom="0.3937007874015748" header="0.1968503937007874" footer="0.11811023622047245"/>
  <pageSetup fitToWidth="0" fitToHeight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ARM07</dc:creator>
  <cp:keywords/>
  <dc:description/>
  <cp:lastModifiedBy>5</cp:lastModifiedBy>
  <cp:lastPrinted>2020-02-06T11:51:36Z</cp:lastPrinted>
  <dcterms:created xsi:type="dcterms:W3CDTF">2006-08-24T04:49:57Z</dcterms:created>
  <dcterms:modified xsi:type="dcterms:W3CDTF">2021-11-29T13:40:30Z</dcterms:modified>
  <cp:category/>
  <cp:version/>
  <cp:contentType/>
  <cp:contentStatus/>
</cp:coreProperties>
</file>