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<sst xmlns="http://schemas.openxmlformats.org/spreadsheetml/2006/main" count="46" uniqueCount="45">
  <si>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Наименование показателей</t>
  </si>
  <si>
    <t xml:space="preserve">Оценка ожидаемого исполнения бюджета  </t>
  </si>
  <si>
    <t>Доходы</t>
  </si>
  <si>
    <t>в т.ч.</t>
  </si>
  <si>
    <t>НДФЛ</t>
  </si>
  <si>
    <t>Налог на имущество физических лиц</t>
  </si>
  <si>
    <t xml:space="preserve">Земельный налог </t>
  </si>
  <si>
    <t>Акцизы</t>
  </si>
  <si>
    <t>Доходы от оказания платных услуг и компенсации затрат государства</t>
  </si>
  <si>
    <t>Государственная пошлина</t>
  </si>
  <si>
    <t>(тыс. руб.)</t>
  </si>
  <si>
    <t>Безвозмездные поступления:</t>
  </si>
  <si>
    <t>Налоговые и неналоговые доходы</t>
  </si>
  <si>
    <t>из них - Налоговые доходы:</t>
  </si>
  <si>
    <t>- Неналоговые доходы:</t>
  </si>
  <si>
    <t>Дотация на сбалансированность</t>
  </si>
  <si>
    <t>Дотация на выравнивание бюджетной обеспеченности</t>
  </si>
  <si>
    <t>Субвенции</t>
  </si>
  <si>
    <t>Расходы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</si>
  <si>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</si>
  <si>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</si>
  <si>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</si>
  <si>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</si>
  <si>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</si>
  <si>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</si>
  <si>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</si>
  <si>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Культура</t>
  </si>
  <si>
    <t>Общегосударственные вопросы (раздел 01)</t>
  </si>
  <si>
    <t>Национальная оборона (раздел 02)</t>
  </si>
  <si>
    <t>Национальная экономика (раздел 04)</t>
  </si>
  <si>
    <t>Жилищно-коммунальное хозяйство (раздел 05)</t>
  </si>
  <si>
    <t>Культура, кинематография (раздел 08)</t>
  </si>
  <si>
    <t>Дефицит (-), профицит (+)</t>
  </si>
  <si>
    <t>Невыясненные поступления</t>
  </si>
  <si>
    <t>Возврат остатков субсидий прошлых лет</t>
  </si>
  <si>
    <t>Проведение выборов</t>
  </si>
  <si>
    <t>Субсидии</t>
  </si>
  <si>
    <t>Демьяновского городского поселения</t>
  </si>
  <si>
    <t>Уточненный план на 2019 год</t>
  </si>
  <si>
    <t>Исполнение бюджета на 01.11.2019</t>
  </si>
  <si>
    <t>Ожидаемое исполнение               2019 год</t>
  </si>
  <si>
    <t xml:space="preserve">Глава администрации </t>
  </si>
  <si>
    <t xml:space="preserve">Муниципальное образование
Пушемское сельское поселение
Подосиновского района
Кировской области
Администрация
Пушемского сельского поселения 
Подосиновского  района                       Кировской  области
ул. Первомайская ,15   п Пушма, Подосиновский район Кировская  область 613910
тел.:(83351)  6-00-74
факс: (83351) 6-00-74
Email: admin.pushma@podosinovets.ru
15.11.2019 № ____________
</t>
  </si>
  <si>
    <t>Краева Н.В.</t>
  </si>
  <si>
    <t>Пушемского сельского поселения на 2019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</si>
</sst>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3" xfId="0" applyFill="1" applyBorder="1" applyAlignment="1">
      <alignment/>
    </xf>
    <xf numFmtId="49" fontId="2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 wrapText="1"/>
    </xf>
    <xf numFmtId="0" fontId="5" fillId="0" borderId="13" xfId="0" applyFont="1" applyFill="1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49" fontId="8" fillId="0" borderId="16" xfId="0" applyNumberFormat="1" applyFont="1" applyFill="1" applyBorder="1" applyAlignment="1">
      <alignment horizontal="left" vertical="top" wrapText="1"/>
    </xf>
    <xf numFmtId="49" fontId="9" fillId="0" borderId="17" xfId="0" applyNumberFormat="1" applyFont="1" applyBorder="1" applyAlignment="1">
      <alignment horizontal="left" vertical="top" wrapText="1"/>
    </xf>
    <xf numFmtId="49" fontId="10" fillId="0" borderId="14" xfId="0" applyNumberFormat="1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left" vertical="top" wrapText="1"/>
    </xf>
    <xf numFmtId="0" fontId="0" fillId="0" borderId="18" xfId="0" applyFill="1" applyBorder="1" applyAlignment="1">
      <alignment/>
    </xf>
    <xf numFmtId="0" fontId="1" fillId="0" borderId="10" xfId="0" applyFont="1" applyBorder="1" applyAlignment="1">
      <alignment/>
    </xf>
    <xf numFmtId="0" fontId="0" fillId="33" borderId="19" xfId="0" applyFill="1" applyBorder="1" applyAlignment="1">
      <alignment horizontal="center"/>
    </xf>
    <xf numFmtId="188" fontId="0" fillId="33" borderId="20" xfId="0" applyNumberFormat="1" applyFill="1" applyBorder="1" applyAlignment="1">
      <alignment horizontal="center"/>
    </xf>
    <xf numFmtId="188" fontId="5" fillId="0" borderId="21" xfId="0" applyNumberFormat="1" applyFont="1" applyFill="1" applyBorder="1" applyAlignment="1">
      <alignment horizontal="center"/>
    </xf>
    <xf numFmtId="188" fontId="2" fillId="0" borderId="21" xfId="0" applyNumberFormat="1" applyFont="1" applyFill="1" applyBorder="1" applyAlignment="1">
      <alignment horizontal="center"/>
    </xf>
    <xf numFmtId="188" fontId="0" fillId="0" borderId="22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88" fontId="2" fillId="0" borderId="22" xfId="0" applyNumberFormat="1" applyFont="1" applyFill="1" applyBorder="1" applyAlignment="1">
      <alignment horizontal="center"/>
    </xf>
    <xf numFmtId="188" fontId="0" fillId="0" borderId="23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88" fontId="5" fillId="0" borderId="22" xfId="0" applyNumberFormat="1" applyFont="1" applyFill="1" applyBorder="1" applyAlignment="1">
      <alignment horizontal="center"/>
    </xf>
    <xf numFmtId="188" fontId="5" fillId="0" borderId="23" xfId="0" applyNumberFormat="1" applyFont="1" applyFill="1" applyBorder="1" applyAlignment="1">
      <alignment horizontal="center"/>
    </xf>
    <xf numFmtId="188" fontId="10" fillId="0" borderId="22" xfId="0" applyNumberFormat="1" applyFont="1" applyFill="1" applyBorder="1" applyAlignment="1">
      <alignment horizontal="center" wrapText="1"/>
    </xf>
    <xf numFmtId="188" fontId="11" fillId="0" borderId="22" xfId="0" applyNumberFormat="1" applyFont="1" applyFill="1" applyBorder="1" applyAlignment="1">
      <alignment horizontal="center"/>
    </xf>
    <xf numFmtId="188" fontId="11" fillId="0" borderId="23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188" fontId="9" fillId="0" borderId="22" xfId="0" applyNumberFormat="1" applyFont="1" applyFill="1" applyBorder="1" applyAlignment="1">
      <alignment horizontal="center" wrapText="1"/>
    </xf>
    <xf numFmtId="188" fontId="9" fillId="0" borderId="23" xfId="0" applyNumberFormat="1" applyFont="1" applyFill="1" applyBorder="1" applyAlignment="1">
      <alignment horizontal="center" wrapText="1"/>
    </xf>
    <xf numFmtId="188" fontId="1" fillId="0" borderId="24" xfId="0" applyNumberFormat="1" applyFont="1" applyFill="1" applyBorder="1" applyAlignment="1">
      <alignment horizontal="center"/>
    </xf>
    <xf numFmtId="188" fontId="1" fillId="0" borderId="22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188" fontId="9" fillId="0" borderId="21" xfId="0" applyNumberFormat="1" applyFont="1" applyFill="1" applyBorder="1" applyAlignment="1">
      <alignment horizontal="center" wrapText="1"/>
    </xf>
    <xf numFmtId="188" fontId="9" fillId="0" borderId="26" xfId="0" applyNumberFormat="1" applyFont="1" applyFill="1" applyBorder="1" applyAlignment="1">
      <alignment horizontal="center" wrapText="1"/>
    </xf>
    <xf numFmtId="188" fontId="1" fillId="0" borderId="12" xfId="0" applyNumberFormat="1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188" fontId="9" fillId="0" borderId="28" xfId="0" applyNumberFormat="1" applyFont="1" applyFill="1" applyBorder="1" applyAlignment="1">
      <alignment horizontal="center" wrapText="1"/>
    </xf>
    <xf numFmtId="188" fontId="1" fillId="0" borderId="29" xfId="0" applyNumberFormat="1" applyFont="1" applyFill="1" applyBorder="1" applyAlignment="1">
      <alignment horizontal="center"/>
    </xf>
    <xf numFmtId="188" fontId="0" fillId="33" borderId="23" xfId="0" applyNumberForma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0" xfId="0" applyFill="1" applyAlignment="1">
      <alignment/>
    </xf>
    <xf numFmtId="188" fontId="2" fillId="0" borderId="23" xfId="0" applyNumberFormat="1" applyFont="1" applyFill="1" applyBorder="1" applyAlignment="1">
      <alignment horizontal="center"/>
    </xf>
    <xf numFmtId="188" fontId="1" fillId="0" borderId="23" xfId="0" applyNumberFormat="1" applyFont="1" applyFill="1" applyBorder="1" applyAlignment="1">
      <alignment horizontal="center"/>
    </xf>
    <xf numFmtId="188" fontId="5" fillId="0" borderId="28" xfId="0" applyNumberFormat="1" applyFont="1" applyFill="1" applyBorder="1" applyAlignment="1">
      <alignment horizontal="center"/>
    </xf>
    <xf numFmtId="188" fontId="2" fillId="0" borderId="28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1">
      <selection activeCell="C4" sqref="C4:D5"/>
    </sheetView>
  </sheetViews>
  <sheetFormatPr defaultColWidth="9.140625" defaultRowHeight="12.75"/>
  <cols>
    <col min="1" max="1" width="37.421875" style="0" customWidth="1"/>
    <col min="2" max="4" width="16.28125" style="1" customWidth="1"/>
  </cols>
  <sheetData>
    <row r="1" ht="12.75" customHeight="1">
      <c r="A1" s="65" t="s">
        <v>42</v>
      </c>
    </row>
    <row r="2" spans="1:4" ht="12.75">
      <c r="A2" s="65"/>
      <c r="C2" s="66"/>
      <c r="D2" s="66"/>
    </row>
    <row r="3" spans="1:4" ht="12.75">
      <c r="A3" s="65"/>
      <c r="C3" s="66"/>
      <c r="D3" s="66"/>
    </row>
    <row r="4" spans="1:4" ht="15">
      <c r="A4" s="65"/>
      <c r="C4" s="67"/>
      <c r="D4" s="67"/>
    </row>
    <row r="5" spans="1:4" ht="15">
      <c r="A5" s="65"/>
      <c r="C5" s="67"/>
      <c r="D5" s="67"/>
    </row>
    <row r="6" ht="12.75">
      <c r="A6" s="65"/>
    </row>
    <row r="7" ht="12.75">
      <c r="A7" s="65"/>
    </row>
    <row r="8" ht="12.75">
      <c r="A8" s="65"/>
    </row>
    <row r="9" ht="12.75">
      <c r="A9" s="65"/>
    </row>
    <row r="10" ht="12.75">
      <c r="A10" s="65"/>
    </row>
    <row r="11" ht="64.5" customHeight="1">
      <c r="A11" s="65"/>
    </row>
    <row r="12" ht="15.75" customHeight="1">
      <c r="A12" s="4"/>
    </row>
    <row r="13" ht="7.5" customHeight="1">
      <c r="A13" s="4"/>
    </row>
    <row r="14" ht="7.5" customHeight="1">
      <c r="A14" s="4"/>
    </row>
    <row r="15" spans="1:4" ht="15.75">
      <c r="A15" s="64" t="s">
        <v>1</v>
      </c>
      <c r="B15" s="64"/>
      <c r="C15" s="64"/>
      <c r="D15" s="64"/>
    </row>
    <row r="16" spans="1:4" ht="15.75" customHeight="1">
      <c r="A16" s="63" t="s">
        <v>44</v>
      </c>
      <c r="B16" s="63"/>
      <c r="C16" s="63"/>
      <c r="D16" s="63"/>
    </row>
    <row r="17" spans="1:4" ht="15.75" customHeight="1">
      <c r="A17" s="3"/>
      <c r="B17" s="3"/>
      <c r="C17" s="3"/>
      <c r="D17" s="3"/>
    </row>
    <row r="18" spans="1:4" ht="13.5" thickBot="1">
      <c r="A18" s="2"/>
      <c r="D18" s="1" t="s">
        <v>10</v>
      </c>
    </row>
    <row r="19" spans="1:4" ht="39" customHeight="1">
      <c r="A19" s="5" t="s">
        <v>0</v>
      </c>
      <c r="B19" s="6" t="s">
        <v>38</v>
      </c>
      <c r="C19" s="6" t="s">
        <v>39</v>
      </c>
      <c r="D19" s="7" t="s">
        <v>40</v>
      </c>
    </row>
    <row r="20" spans="1:4" ht="12.75">
      <c r="A20" s="8" t="s">
        <v>2</v>
      </c>
      <c r="B20" s="45">
        <f>B22+B32</f>
        <v>2646.7</v>
      </c>
      <c r="C20" s="45">
        <f>C22+C32</f>
        <v>2146.6</v>
      </c>
      <c r="D20" s="60">
        <f>D22+D32</f>
        <v>2739.2999999999997</v>
      </c>
    </row>
    <row r="21" spans="1:4" s="58" customFormat="1" ht="12.75">
      <c r="A21" s="56" t="s">
        <v>3</v>
      </c>
      <c r="B21" s="46"/>
      <c r="C21" s="46"/>
      <c r="D21" s="57"/>
    </row>
    <row r="22" spans="1:4" ht="12.75">
      <c r="A22" s="9" t="s">
        <v>12</v>
      </c>
      <c r="B22" s="28">
        <f>B23+B29</f>
        <v>480</v>
      </c>
      <c r="C22" s="28">
        <f>C23+C29</f>
        <v>346.4</v>
      </c>
      <c r="D22" s="61">
        <f>D23+D29</f>
        <v>485</v>
      </c>
    </row>
    <row r="23" spans="1:4" ht="12.75">
      <c r="A23" s="10" t="s">
        <v>13</v>
      </c>
      <c r="B23" s="62">
        <f>SUM(B24:B28)</f>
        <v>455</v>
      </c>
      <c r="C23" s="29">
        <v>325.4</v>
      </c>
      <c r="D23" s="62">
        <f>SUM(D24:D28)</f>
        <v>455</v>
      </c>
    </row>
    <row r="24" spans="1:4" ht="12.75">
      <c r="A24" s="11" t="s">
        <v>4</v>
      </c>
      <c r="B24" s="30">
        <v>130.1</v>
      </c>
      <c r="C24" s="31">
        <v>69.9</v>
      </c>
      <c r="D24" s="33">
        <v>130.1</v>
      </c>
    </row>
    <row r="25" spans="1:4" ht="12.75">
      <c r="A25" s="11" t="s">
        <v>7</v>
      </c>
      <c r="B25" s="31">
        <v>238.1</v>
      </c>
      <c r="C25" s="30">
        <v>237.6</v>
      </c>
      <c r="D25" s="33">
        <v>238.1</v>
      </c>
    </row>
    <row r="26" spans="1:4" s="58" customFormat="1" ht="12.75">
      <c r="A26" s="11" t="s">
        <v>5</v>
      </c>
      <c r="B26" s="31">
        <v>7.4</v>
      </c>
      <c r="C26" s="30">
        <v>1.4</v>
      </c>
      <c r="D26" s="33">
        <v>7.4</v>
      </c>
    </row>
    <row r="27" spans="1:4" ht="12.75">
      <c r="A27" s="11" t="s">
        <v>6</v>
      </c>
      <c r="B27" s="30">
        <v>77.8</v>
      </c>
      <c r="C27" s="31">
        <v>14.9</v>
      </c>
      <c r="D27" s="33">
        <v>77.8</v>
      </c>
    </row>
    <row r="28" spans="1:4" ht="12.75">
      <c r="A28" s="11" t="s">
        <v>9</v>
      </c>
      <c r="B28" s="30">
        <v>1.6</v>
      </c>
      <c r="C28" s="30">
        <v>1.6</v>
      </c>
      <c r="D28" s="33">
        <v>1.6</v>
      </c>
    </row>
    <row r="29" spans="1:4" ht="12.75">
      <c r="A29" s="12" t="s">
        <v>14</v>
      </c>
      <c r="B29" s="32">
        <v>25</v>
      </c>
      <c r="C29" s="32">
        <v>21</v>
      </c>
      <c r="D29" s="59">
        <v>30</v>
      </c>
    </row>
    <row r="30" spans="1:4" ht="25.5">
      <c r="A30" s="13" t="s">
        <v>8</v>
      </c>
      <c r="B30" s="30">
        <v>25</v>
      </c>
      <c r="C30" s="30">
        <v>21</v>
      </c>
      <c r="D30" s="33">
        <v>30</v>
      </c>
    </row>
    <row r="31" spans="1:4" ht="17.25" customHeight="1" hidden="1">
      <c r="A31" s="11" t="s">
        <v>33</v>
      </c>
      <c r="B31" s="30"/>
      <c r="C31" s="30"/>
      <c r="D31" s="55"/>
    </row>
    <row r="32" spans="1:4" ht="15.75" customHeight="1">
      <c r="A32" s="14" t="s">
        <v>11</v>
      </c>
      <c r="B32" s="35">
        <f>SUM(B33:B37)</f>
        <v>2166.7</v>
      </c>
      <c r="C32" s="35">
        <f>SUM(C33:C37)</f>
        <v>1800.2</v>
      </c>
      <c r="D32" s="36">
        <f>SUM(D33:D37)</f>
        <v>2254.2999999999997</v>
      </c>
    </row>
    <row r="33" spans="1:4" ht="25.5">
      <c r="A33" s="15" t="s">
        <v>16</v>
      </c>
      <c r="B33" s="30">
        <v>692.4</v>
      </c>
      <c r="C33" s="30">
        <v>577</v>
      </c>
      <c r="D33" s="33">
        <v>692.4</v>
      </c>
    </row>
    <row r="34" spans="1:4" ht="12.75">
      <c r="A34" s="16" t="s">
        <v>15</v>
      </c>
      <c r="B34" s="30">
        <v>1092</v>
      </c>
      <c r="C34" s="30">
        <v>863.4</v>
      </c>
      <c r="D34" s="33">
        <v>1179.6</v>
      </c>
    </row>
    <row r="35" spans="1:4" ht="12.75">
      <c r="A35" s="16" t="s">
        <v>36</v>
      </c>
      <c r="B35" s="30">
        <v>292.2</v>
      </c>
      <c r="C35" s="30">
        <v>292.2</v>
      </c>
      <c r="D35" s="33">
        <v>292.2</v>
      </c>
    </row>
    <row r="36" spans="1:4" ht="13.5" thickBot="1">
      <c r="A36" s="17" t="s">
        <v>17</v>
      </c>
      <c r="B36" s="31">
        <v>90.1</v>
      </c>
      <c r="C36" s="31">
        <v>67.6</v>
      </c>
      <c r="D36" s="34">
        <v>90.1</v>
      </c>
    </row>
    <row r="37" spans="1:4" ht="12.75" hidden="1">
      <c r="A37" s="24" t="s">
        <v>34</v>
      </c>
      <c r="B37" s="27"/>
      <c r="C37" s="27"/>
      <c r="D37" s="26"/>
    </row>
    <row r="38" spans="1:4" ht="12.75">
      <c r="A38" s="25" t="s">
        <v>18</v>
      </c>
      <c r="B38" s="47">
        <f>B40+B46+B48+B50+B52</f>
        <v>2979.8999999999996</v>
      </c>
      <c r="C38" s="47">
        <f>C40+C46+C48+C50+C52</f>
        <v>2350.2000000000003</v>
      </c>
      <c r="D38" s="51">
        <f>D40+D46+D48+D50+D52</f>
        <v>2968.8</v>
      </c>
    </row>
    <row r="39" spans="1:4" ht="12.75">
      <c r="A39" s="18" t="s">
        <v>3</v>
      </c>
      <c r="B39" s="46"/>
      <c r="C39" s="48"/>
      <c r="D39" s="52"/>
    </row>
    <row r="40" spans="1:4" ht="24">
      <c r="A40" s="20" t="s">
        <v>27</v>
      </c>
      <c r="B40" s="49">
        <f>SUM(B41:B45)</f>
        <v>1412.8</v>
      </c>
      <c r="C40" s="50">
        <f>SUM(C41:C45)</f>
        <v>1191.6</v>
      </c>
      <c r="D40" s="53">
        <f>SUM(D41:D45)</f>
        <v>1407</v>
      </c>
    </row>
    <row r="41" spans="1:4" ht="36">
      <c r="A41" s="21" t="s">
        <v>19</v>
      </c>
      <c r="B41" s="37">
        <v>486.2</v>
      </c>
      <c r="C41" s="38">
        <v>426.8</v>
      </c>
      <c r="D41" s="39">
        <v>496.3</v>
      </c>
    </row>
    <row r="42" spans="1:4" ht="60">
      <c r="A42" s="22" t="s">
        <v>20</v>
      </c>
      <c r="B42" s="37">
        <v>709.1</v>
      </c>
      <c r="C42" s="40">
        <v>576.2</v>
      </c>
      <c r="D42" s="39">
        <v>688.6</v>
      </c>
    </row>
    <row r="43" spans="1:4" ht="11.25" customHeight="1">
      <c r="A43" s="22" t="s">
        <v>35</v>
      </c>
      <c r="B43" s="37">
        <v>50</v>
      </c>
      <c r="C43" s="38">
        <v>50</v>
      </c>
      <c r="D43" s="39">
        <v>50</v>
      </c>
    </row>
    <row r="44" spans="1:4" ht="12.75" hidden="1">
      <c r="A44" s="22" t="s">
        <v>21</v>
      </c>
      <c r="B44" s="37"/>
      <c r="C44" s="38"/>
      <c r="D44" s="39"/>
    </row>
    <row r="45" spans="1:4" ht="12.75">
      <c r="A45" s="22" t="s">
        <v>22</v>
      </c>
      <c r="B45" s="37">
        <v>167.5</v>
      </c>
      <c r="C45" s="38">
        <v>138.6</v>
      </c>
      <c r="D45" s="39">
        <v>172.1</v>
      </c>
    </row>
    <row r="46" spans="1:4" ht="12.75">
      <c r="A46" s="23" t="s">
        <v>28</v>
      </c>
      <c r="B46" s="42">
        <f>B47</f>
        <v>90.1</v>
      </c>
      <c r="C46" s="42">
        <f>C47</f>
        <v>67.4</v>
      </c>
      <c r="D46" s="43">
        <f>D47</f>
        <v>90.1</v>
      </c>
    </row>
    <row r="47" spans="1:4" ht="24">
      <c r="A47" s="22" t="s">
        <v>23</v>
      </c>
      <c r="B47" s="37">
        <v>90.1</v>
      </c>
      <c r="C47" s="40">
        <v>67.4</v>
      </c>
      <c r="D47" s="41">
        <v>90.1</v>
      </c>
    </row>
    <row r="48" spans="1:4" ht="24" customHeight="1">
      <c r="A48" s="23" t="s">
        <v>29</v>
      </c>
      <c r="B48" s="42">
        <f>SUM(B49:B49)</f>
        <v>476.3</v>
      </c>
      <c r="C48" s="42">
        <f>SUM(C49:C49)</f>
        <v>220.9</v>
      </c>
      <c r="D48" s="43">
        <f>SUM(D49:D49)</f>
        <v>476.3</v>
      </c>
    </row>
    <row r="49" spans="1:4" ht="24" customHeight="1">
      <c r="A49" s="22" t="s">
        <v>24</v>
      </c>
      <c r="B49" s="37">
        <v>476.3</v>
      </c>
      <c r="C49" s="38">
        <v>220.9</v>
      </c>
      <c r="D49" s="41">
        <v>476.3</v>
      </c>
    </row>
    <row r="50" spans="1:4" ht="24">
      <c r="A50" s="23" t="s">
        <v>30</v>
      </c>
      <c r="B50" s="42">
        <f>SUM(B51:B51)</f>
        <v>292.2</v>
      </c>
      <c r="C50" s="42">
        <f>SUM(C51:C51)</f>
        <v>292.2</v>
      </c>
      <c r="D50" s="43">
        <f>SUM(D51:D51)</f>
        <v>292.2</v>
      </c>
    </row>
    <row r="51" spans="1:4" ht="12.75">
      <c r="A51" s="22" t="s">
        <v>25</v>
      </c>
      <c r="B51" s="37">
        <v>292.2</v>
      </c>
      <c r="C51" s="40">
        <v>292.2</v>
      </c>
      <c r="D51" s="39">
        <v>292.2</v>
      </c>
    </row>
    <row r="52" spans="1:4" ht="24" customHeight="1">
      <c r="A52" s="23" t="s">
        <v>31</v>
      </c>
      <c r="B52" s="42">
        <f>B53</f>
        <v>708.5</v>
      </c>
      <c r="C52" s="42">
        <f>C53</f>
        <v>578.1</v>
      </c>
      <c r="D52" s="43">
        <f>D53</f>
        <v>703.2</v>
      </c>
    </row>
    <row r="53" spans="1:4" ht="13.5" thickBot="1">
      <c r="A53" s="22" t="s">
        <v>26</v>
      </c>
      <c r="B53" s="37">
        <v>708.5</v>
      </c>
      <c r="C53" s="38">
        <v>578.1</v>
      </c>
      <c r="D53" s="39">
        <v>703.2</v>
      </c>
    </row>
    <row r="54" spans="1:4" ht="18" customHeight="1" thickBot="1">
      <c r="A54" s="19" t="s">
        <v>32</v>
      </c>
      <c r="B54" s="44">
        <f>B20-B38</f>
        <v>-333.1999999999998</v>
      </c>
      <c r="C54" s="44">
        <f>C20-C38</f>
        <v>-203.60000000000036</v>
      </c>
      <c r="D54" s="54">
        <f>D20-D38</f>
        <v>-229.50000000000045</v>
      </c>
    </row>
    <row r="59" ht="12.75">
      <c r="A59" t="s">
        <v>41</v>
      </c>
    </row>
    <row r="60" spans="1:4" ht="12.75">
      <c r="A60" t="s">
        <v>37</v>
      </c>
      <c r="D60" s="1" t="s">
        <v>43</v>
      </c>
    </row>
  </sheetData>
  <sheetProtection/>
  <mergeCells count="7">
    <mergeCell ref="A16:D16"/>
    <mergeCell ref="A15:D15"/>
    <mergeCell ref="A1:A11"/>
    <mergeCell ref="C2:D2"/>
    <mergeCell ref="C3:D3"/>
    <mergeCell ref="C4:D4"/>
    <mergeCell ref="C5:D5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Галя</cp:lastModifiedBy>
  <cp:lastPrinted>2019-11-28T11:33:23Z</cp:lastPrinted>
  <dcterms:created xsi:type="dcterms:W3CDTF">1996-10-08T23:32:33Z</dcterms:created>
  <dcterms:modified xsi:type="dcterms:W3CDTF">2020-02-07T12:44:19Z</dcterms:modified>
  <cp:category/>
  <cp:version/>
  <cp:contentType/>
  <cp:contentStatus/>
</cp:coreProperties>
</file>